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ogawa.hiroki\Desktop\R070903_【照会：916(火)〆】令和５年度財政状況資料集の作成について（2回目・地方公会計関係）\"/>
    </mc:Choice>
  </mc:AlternateContent>
  <xr:revisionPtr revIDLastSave="0" documentId="13_ncr:1_{26BC0E36-6E80-456C-A2ED-80EB173A12CD}"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35" i="10"/>
  <c r="CO34" i="10"/>
  <c r="BW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<sst xmlns="http://schemas.openxmlformats.org/spreadsheetml/2006/main" count="1080" uniqueCount="572">
  <si>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</si>
  <si>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</si>
  <si>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</si>
  <si>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</si>
  <si>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</si>
  <si>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</si>
  <si>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</si>
  <si>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</si>
  <si>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</si>
  <si>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</si>
  <si>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</si>
  <si>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</si>
  <si>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</si>
  <si>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</si>
  <si>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</si>
  <si>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</si>
  <si>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</si>
  <si>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</si>
  <si>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</si>
  <si>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</si>
  <si>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</si>
  <si>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</si>
  <si>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</si>
  <si>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</si>
  <si>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</si>
  <si>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</si>
  <si>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</si>
  <si>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</si>
  <si>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</si>
  <si>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</si>
  <si>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</si>
  <si>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</si>
  <si>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</si>
  <si>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</si>
  <si>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</si>
  <si>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</si>
  <si>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</si>
  <si>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</si>
  <si>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</si>
  <si>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</si>
  <si>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</si>
  <si>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</si>
  <si>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</si>
  <si>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</si>
  <si>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</si>
  <si>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</si>
  <si>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</si>
  <si>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</si>
  <si>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</si>
  <si>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</si>
  <si>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</si>
  <si>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</si>
  <si>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</si>
  <si>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</si>
  <si>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</si>
  <si>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</si>
  <si>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</si>
  <si>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</si>
  <si>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</si>
  <si>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</si>
  <si>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</si>
  <si>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</si>
  <si>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</si>
  <si>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</si>
  <si>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</si>
  <si>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</si>
  <si>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</si>
  <si>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</si>
  <si>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</si>
  <si>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</si>
  <si>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</si>
  <si>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</si>
  <si>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</si>
  <si>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</si>
  <si>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</si>
  <si>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</si>
  <si>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</si>
  <si>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</si>
  <si>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</si>
  <si>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</si>
  <si>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</si>
  <si>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</si>
  <si>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</si>
  <si>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</si>
  <si>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</si>
  <si>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</si>
  <si>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</si>
  <si>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</si>
  <si>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</si>
  <si>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</si>
  <si>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</si>
  <si>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</si>
  <si>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</si>
  <si>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</si>
  <si>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長万部町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</si>
  <si>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</si>
  <si>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</si>
  <si>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</si>
  <si>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</si>
  <si>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</si>
  <si>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</si>
  <si>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</si>
  <si>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</si>
  <si>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</si>
  <si>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</si>
  <si>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</si>
  <si>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</si>
  <si>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</si>
  <si>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</si>
  <si>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</si>
  <si>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</si>
  <si>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</si>
  <si>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</si>
  <si>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</si>
  <si>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</si>
  <si>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</si>
  <si>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</si>
  <si>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</si>
  <si>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</si>
  <si>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</si>
  <si>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</si>
  <si>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</si>
  <si>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</si>
  <si>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</si>
  <si>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</si>
  <si>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</si>
  <si>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</si>
  <si>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</si>
  <si>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</si>
  <si>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</si>
  <si>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</si>
  <si>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</si>
  <si>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</si>
  <si>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</si>
  <si>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</si>
  <si>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</si>
  <si>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</si>
  <si>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</si>
  <si>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</si>
  <si>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</si>
  <si>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</si>
  <si>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</si>
  <si>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</si>
  <si>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</si>
  <si>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</si>
  <si>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</si>
  <si>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</si>
  <si>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</si>
  <si>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</si>
  <si>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</si>
  <si>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</si>
  <si>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</si>
  <si>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</si>
  <si>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</si>
  <si>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</si>
  <si>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</si>
  <si>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</si>
  <si>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</si>
  <si>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</si>
  <si>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</si>
  <si>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</si>
  <si>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</si>
  <si>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</si>
  <si>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</si>
  <si>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</si>
  <si>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</si>
  <si>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</si>
  <si>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</si>
  <si>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</si>
  <si>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</si>
  <si>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</si>
  <si>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</si>
  <si>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</si>
  <si>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</si>
  <si>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</si>
  <si>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</si>
  <si>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</si>
  <si>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</si>
  <si>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</si>
  <si>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</si>
  <si>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</si>
  <si>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</si>
  <si>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</si>
  <si>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</si>
  <si>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</si>
  <si>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</si>
  <si>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</si>
  <si>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</si>
  <si>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</si>
  <si>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</si>
  <si>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</si>
  <si>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</si>
  <si>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</si>
  <si>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</si>
  <si>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</si>
  <si>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</si>
  <si>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</si>
  <si>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</si>
  <si>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</si>
  <si>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</si>
  <si>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</si>
  <si>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</si>
  <si>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</si>
  <si>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北海道長万部町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</si>
  <si>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</si>
  <si>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</si>
  <si>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</si>
  <si>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</si>
  <si>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</si>
  <si>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</si>
  <si>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</si>
  <si>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</si>
  <si>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</si>
  <si>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</si>
  <si>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</si>
  <si>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</si>
  <si>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</si>
  <si>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</si>
  <si>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</si>
  <si>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</si>
  <si>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</si>
  <si>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</si>
  <si>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</si>
  <si>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</si>
  <si>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</si>
  <si>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</si>
  <si>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</si>
  <si>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</si>
  <si>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</si>
  <si>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</si>
  <si>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</si>
  <si>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</si>
  <si>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</si>
  <si>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</si>
  <si>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</si>
  <si>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</si>
  <si>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</si>
  <si>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</si>
  <si>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</si>
  <si>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</si>
  <si>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</si>
  <si>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</si>
  <si>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</si>
  <si>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</si>
  <si>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</si>
  <si>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</si>
  <si>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</si>
  <si>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</si>
  <si>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</si>
  <si>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</si>
  <si>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</si>
  <si>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</si>
  <si>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</si>
  <si>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</si>
  <si>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</si>
  <si>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</si>
  <si>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</si>
  <si>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</si>
  <si>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</si>
  <si>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</si>
  <si>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</si>
  <si>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</si>
  <si>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</si>
  <si>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</si>
  <si>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</si>
  <si>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</si>
  <si>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</si>
  <si>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</si>
  <si>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</si>
  <si>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</si>
  <si>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</si>
  <si>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</si>
  <si>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</si>
  <si>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</si>
  <si>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</si>
  <si>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</si>
  <si>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</si>
  <si>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</si>
  <si>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</si>
  <si>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</si>
  <si>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</si>
  <si>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</si>
  <si>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</si>
  <si>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</si>
  <si>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</si>
  <si>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</si>
  <si>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</si>
  <si>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</si>
  <si>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</si>
  <si>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</si>
  <si>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</si>
  <si>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</si>
  <si>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</si>
  <si>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</si>
  <si>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</si>
  <si>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</si>
  <si>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</si>
  <si>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</si>
  <si>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</si>
  <si>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</si>
  <si>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</si>
  <si>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</si>
  <si>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</si>
  <si>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</si>
  <si>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</si>
  <si>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</si>
  <si>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</si>
  <si>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</si>
  <si>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</si>
  <si>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</si>
  <si>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</si>
  <si>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</si>
  <si>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</si>
  <si>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</si>
  <si>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</si>
  <si>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</si>
  <si>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</si>
  <si>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</si>
  <si>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</si>
  <si>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</si>
  <si>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</si>
  <si>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</si>
  <si>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</si>
  <si>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</si>
  <si>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</si>
  <si>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</si>
  <si>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</si>
  <si>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ガス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</si>
  <si>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</si>
  <si>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</si>
  <si>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</si>
  <si>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</si>
  <si>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</si>
  <si>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</si>
  <si>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</si>
  <si>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</si>
  <si>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</si>
  <si>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</si>
  <si>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</si>
  <si>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</si>
  <si>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</si>
  <si>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</si>
  <si>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</si>
  <si>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</si>
  <si>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</si>
  <si>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</si>
  <si>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</si>
  <si>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</si>
  <si>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</si>
  <si>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</si>
  <si>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</si>
  <si>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</si>
  <si>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</si>
  <si>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</si>
  <si>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北海道長万部町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</si>
  <si>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</si>
  <si>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</si>
  <si>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</si>
  <si>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</si>
  <si>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</si>
  <si>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</si>
  <si>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</si>
  <si>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</si>
  <si>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</si>
  <si>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</si>
  <si>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</si>
  <si>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</si>
  <si>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</si>
  <si>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</si>
  <si>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</si>
  <si>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</si>
  <si>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</si>
  <si>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</si>
  <si>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</si>
  <si>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</si>
  <si>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</si>
  <si>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</si>
  <si>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</si>
  <si>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</si>
  <si>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</si>
  <si>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</si>
  <si>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</si>
  <si>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</si>
  <si>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</si>
  <si>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</si>
  <si>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</si>
  <si>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</si>
  <si>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</si>
  <si>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</si>
  <si>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</si>
  <si>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</si>
  <si>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</si>
  <si>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</si>
  <si>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ガス事業会計</t>
    <phoneticPr fontId="5"/>
  </si>
  <si>
    <t>病院事業会計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</si>
  <si>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</si>
  <si>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</si>
  <si>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</si>
  <si>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</si>
  <si>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</si>
  <si>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</si>
  <si>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</si>
  <si>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</si>
  <si>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</si>
  <si>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</si>
  <si>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</si>
  <si>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</si>
  <si>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</si>
  <si>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</si>
  <si>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</si>
  <si>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</si>
  <si>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</si>
  <si>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</si>
  <si>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</si>
  <si>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</si>
  <si>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</si>
  <si>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</si>
  <si>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</si>
  <si>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</si>
  <si>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</si>
  <si>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</si>
  <si>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</si>
  <si>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</si>
  <si>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</si>
  <si>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</si>
  <si>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</si>
  <si>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</si>
  <si>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</si>
  <si>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</si>
  <si>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</si>
  <si>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</si>
  <si>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</si>
  <si>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</si>
  <si>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</si>
  <si>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</si>
  <si>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</si>
  <si>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</si>
  <si>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</si>
  <si>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</si>
  <si>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</si>
  <si>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</si>
  <si>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</si>
  <si>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</si>
  <si>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</si>
  <si>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</si>
  <si>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</si>
  <si>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</si>
  <si>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</si>
  <si>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</si>
  <si>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</si>
  <si>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</si>
  <si>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</si>
  <si>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</si>
  <si>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</si>
  <si>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</si>
  <si>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</si>
  <si>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</si>
  <si>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</si>
  <si>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</si>
  <si>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</si>
  <si>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</si>
  <si>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</si>
  <si>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</si>
  <si>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</si>
  <si>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</si>
  <si>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</si>
  <si>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</si>
  <si>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</si>
  <si>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</si>
  <si>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</si>
  <si>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</si>
  <si>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</si>
  <si>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</si>
  <si>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</si>
  <si>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</si>
  <si>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</si>
  <si>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</si>
  <si>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</si>
  <si>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</si>
  <si>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</si>
  <si>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</si>
  <si>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</si>
  <si>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</si>
  <si>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</si>
  <si>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</si>
  <si>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</si>
  <si>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</si>
  <si>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</si>
  <si>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</si>
  <si>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</si>
  <si>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</si>
  <si>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</si>
  <si>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</si>
  <si>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</si>
  <si>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</si>
  <si>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</si>
  <si>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</si>
  <si>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</si>
  <si>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</si>
  <si>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</si>
  <si>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</si>
  <si>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</si>
  <si>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</si>
  <si>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</si>
  <si>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</si>
  <si>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</si>
  <si>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</si>
  <si>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</si>
  <si>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</si>
  <si>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</si>
  <si>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</si>
  <si>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</si>
  <si>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</si>
  <si>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</si>
  <si>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</si>
  <si>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</si>
  <si>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</si>
  <si>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</si>
  <si>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</si>
  <si>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</si>
  <si>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</si>
  <si>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</si>
  <si>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</si>
  <si>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</si>
  <si>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</si>
  <si>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</si>
  <si>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</si>
  <si>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</si>
  <si>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</si>
  <si>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</si>
  <si>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</si>
  <si>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</si>
  <si>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4.00</t>
  </si>
  <si>
    <t>▲ 1.06</t>
  </si>
  <si>
    <t>▲ 5.22</t>
  </si>
  <si>
    <t>▲ 7.78</t>
  </si>
  <si>
    <t>一般会計</t>
  </si>
  <si>
    <t>介護保険特別会計</t>
  </si>
  <si>
    <t>水道事業会計</t>
  </si>
  <si>
    <t>ガス事業会計</t>
  </si>
  <si>
    <t>病院事業会計</t>
  </si>
  <si>
    <t>国民健康保険特別会計</t>
  </si>
  <si>
    <t>▲ 0.79</t>
  </si>
  <si>
    <t>▲ 0.37</t>
  </si>
  <si>
    <t>公共下水道事業特別会計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</si>
  <si>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</si>
  <si>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</si>
  <si>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</si>
  <si>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</si>
  <si>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</si>
  <si>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</si>
  <si>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</si>
  <si>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</si>
  <si>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</si>
  <si>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渡島廃棄物処理広域連合</t>
    <phoneticPr fontId="2"/>
  </si>
  <si>
    <t>渡島・檜山地方税滞納整理機構</t>
    <phoneticPr fontId="2"/>
  </si>
  <si>
    <t>まちづくり基金</t>
    <phoneticPr fontId="5"/>
  </si>
  <si>
    <t>北海道新幹線建設関連補償事業基金</t>
    <phoneticPr fontId="2"/>
  </si>
  <si>
    <t>地域振興基金</t>
    <phoneticPr fontId="2"/>
  </si>
  <si>
    <t>地域福祉基金</t>
    <phoneticPr fontId="2"/>
  </si>
  <si>
    <t>森林環境譲与税基金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</si>
  <si>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</si>
  <si>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</si>
  <si>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将来負担比率は、予定された大型事業が一段落したことにより減少傾向であったが、平成３０年度から充当可能財源等である財政調整基金等の基金取崩額の増加傾向が続いている。
　令和４年度と比較して、地方債現在高は減少したものの、充当可能財源が減少しているため、２．５ポイント増加した。このため、施設の更新や除却に着手することが出来ず、有形固定資産減価償却率も増加傾向にある。
　今後は、新規発行債の抑制等により財政の健全化に努め、公共施設等総合管理計画にも則り、類似団体とほぼ同水準である有形固定資産減価償却率と併せて適切な水準となるよう取り組んでいく。</t>
    <rPh sb="95" eb="98">
      <t>チホウサイ</t>
    </rPh>
    <rPh sb="98" eb="101">
      <t>ゲンザイダカ</t>
    </rPh>
    <rPh sb="102" eb="104">
      <t>ゲンショウ</t>
    </rPh>
    <rPh sb="117" eb="119">
      <t>ゲンショウ</t>
    </rPh>
    <rPh sb="133" eb="135">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</si>
  <si>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</si>
  <si>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</si>
  <si>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</si>
  <si>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</si>
  <si>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</si>
  <si>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</si>
  <si>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上記にあるように将来負担比率は増加傾向にあるが、実質公債費比率は減少している。これは、過去の普通建設事業費にかかる起債の償還等が終了したことと、大型事業が一区切りついたことにより地方債の新規発行を抑制したことにより、元利償還金が減少したことによる。
　今後も、新規発行債を抑制し、起債に大きく頼ることのない健全な財政運営に努める。</t>
    <rPh sb="1" eb="3">
      <t>ジョウキ</t>
    </rPh>
    <rPh sb="9" eb="11">
      <t>ショウライ</t>
    </rPh>
    <rPh sb="11" eb="13">
      <t>フタン</t>
    </rPh>
    <rPh sb="13" eb="15">
      <t>ヒリツ</t>
    </rPh>
    <rPh sb="16" eb="18">
      <t>ゾウカ</t>
    </rPh>
    <rPh sb="18" eb="20">
      <t>ケイコウ</t>
    </rPh>
    <rPh sb="33" eb="35">
      <t>ゲンショウ</t>
    </rPh>
    <rPh sb="65" eb="67">
      <t>シュウリョウ</t>
    </rPh>
    <rPh sb="90" eb="93">
      <t>チホウサイ</t>
    </rPh>
    <rPh sb="94" eb="96">
      <t>シンキ</t>
    </rPh>
    <rPh sb="96" eb="98">
      <t>ハッコウ</t>
    </rPh>
    <rPh sb="99" eb="101">
      <t>ヨクセイ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</si>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</sst>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6FE7251-3584-4662-8CCD-5BD7F8FA05F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7D07-4C92-9FB6-75EE1A484A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140097</c:v>
                </c:pt>
                <c:pt idx="1">
                  <c:v>167344</c:v>
                </c:pt>
                <c:pt idx="2">
                  <c:v>181611</c:v>
                </c:pt>
                <c:pt idx="3">
                  <c:v>318548</c:v>
                </c:pt>
                <c:pt idx="4">
                  <c:v>222900</c:v>
                </c:pt>
              </c:numCache>
            </c:numRef>
          </c:val>
          <c:smooth val="0"/>
          <c:extLst>
            <c:ext xmlns:c16="http://schemas.microsoft.com/office/drawing/2014/chart" uri="{C3380CC4-5D6E-409C-BE32-E72D297353CC}">
              <c16:uniqueId val="{00000001-7D07-4C92-9FB6-75EE1A484AD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5.01</c:v>
                </c:pt>
                <c:pt idx="1">
                  <c:v>5.09</c:v>
                </c:pt>
                <c:pt idx="2">
                  <c:v>4.8099999999999996</c:v>
                </c:pt>
                <c:pt idx="3">
                  <c:v>5.15</c:v>
                </c:pt>
                <c:pt idx="4">
                  <c:v>8.33</c:v>
                </c:pt>
              </c:numCache>
            </c:numRef>
          </c:val>
          <c:extLst>
            <c:ext xmlns:c16="http://schemas.microsoft.com/office/drawing/2014/chart" uri="{C3380CC4-5D6E-409C-BE32-E72D297353CC}">
              <c16:uniqueId val="{00000000-54D2-4528-A9E7-0156F89579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33.840000000000003</c:v>
                </c:pt>
                <c:pt idx="1">
                  <c:v>30.97</c:v>
                </c:pt>
                <c:pt idx="2">
                  <c:v>31.32</c:v>
                </c:pt>
                <c:pt idx="3">
                  <c:v>26.42</c:v>
                </c:pt>
                <c:pt idx="4">
                  <c:v>15.05</c:v>
                </c:pt>
              </c:numCache>
            </c:numRef>
          </c:val>
          <c:extLst>
            <c:ext xmlns:c16="http://schemas.microsoft.com/office/drawing/2014/chart" uri="{C3380CC4-5D6E-409C-BE32-E72D297353CC}">
              <c16:uniqueId val="{00000001-54D2-4528-A9E7-0156F895795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c:v>
                </c:pt>
                <c:pt idx="1">
                  <c:v>-1.06</c:v>
                </c:pt>
                <c:pt idx="2">
                  <c:v>2.29</c:v>
                </c:pt>
                <c:pt idx="3">
                  <c:v>-5.22</c:v>
                </c:pt>
                <c:pt idx="4">
                  <c:v>-7.78</c:v>
                </c:pt>
              </c:numCache>
            </c:numRef>
          </c:val>
          <c:smooth val="0"/>
          <c:extLst>
            <c:ext xmlns:c16="http://schemas.microsoft.com/office/drawing/2014/chart" uri="{C3380CC4-5D6E-409C-BE32-E72D297353CC}">
              <c16:uniqueId val="{00000002-54D2-4528-A9E7-0156F895795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9B1-444C-BC64-6D69FC440A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9B1-444C-BC64-6D69FC440A7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19B1-444C-BC64-6D69FC440A72}"/>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0.38</c:v>
                </c:pt>
                <c:pt idx="2">
                  <c:v>#N/A</c:v>
                </c:pt>
                <c:pt idx="3">
                  <c:v>0.64</c:v>
                </c:pt>
                <c:pt idx="4">
                  <c:v>#N/A</c:v>
                </c:pt>
                <c:pt idx="5">
                  <c:v>0.19</c:v>
                </c:pt>
                <c:pt idx="6">
                  <c:v>#N/A</c:v>
                </c:pt>
                <c:pt idx="7">
                  <c:v>0.5</c:v>
                </c:pt>
                <c:pt idx="8">
                  <c:v>#N/A</c:v>
                </c:pt>
                <c:pt idx="9">
                  <c:v>0.81</c:v>
                </c:pt>
              </c:numCache>
            </c:numRef>
          </c:val>
          <c:extLst>
            <c:ext xmlns:c16="http://schemas.microsoft.com/office/drawing/2014/chart" uri="{C3380CC4-5D6E-409C-BE32-E72D297353CC}">
              <c16:uniqueId val="{00000003-19B1-444C-BC64-6D69FC440A7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0.79</c:v>
                </c:pt>
                <c:pt idx="1">
                  <c:v>#N/A</c:v>
                </c:pt>
                <c:pt idx="2">
                  <c:v>0.37</c:v>
                </c:pt>
                <c:pt idx="3">
                  <c:v>#N/A</c:v>
                </c:pt>
                <c:pt idx="4">
                  <c:v>#N/A</c:v>
                </c:pt>
                <c:pt idx="5">
                  <c:v>0.33</c:v>
                </c:pt>
                <c:pt idx="6">
                  <c:v>#N/A</c:v>
                </c:pt>
                <c:pt idx="7">
                  <c:v>0.78</c:v>
                </c:pt>
                <c:pt idx="8">
                  <c:v>#N/A</c:v>
                </c:pt>
                <c:pt idx="9">
                  <c:v>1.1399999999999999</c:v>
                </c:pt>
              </c:numCache>
            </c:numRef>
          </c:val>
          <c:extLst>
            <c:ext xmlns:c16="http://schemas.microsoft.com/office/drawing/2014/chart" uri="{C3380CC4-5D6E-409C-BE32-E72D297353CC}">
              <c16:uniqueId val="{00000004-19B1-444C-BC64-6D69FC440A72}"/>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0.19</c:v>
                </c:pt>
                <c:pt idx="2">
                  <c:v>#N/A</c:v>
                </c:pt>
                <c:pt idx="3">
                  <c:v>0.26</c:v>
                </c:pt>
                <c:pt idx="4">
                  <c:v>#N/A</c:v>
                </c:pt>
                <c:pt idx="5">
                  <c:v>0.65</c:v>
                </c:pt>
                <c:pt idx="6">
                  <c:v>#N/A</c:v>
                </c:pt>
                <c:pt idx="7">
                  <c:v>0.13</c:v>
                </c:pt>
                <c:pt idx="8">
                  <c:v>#N/A</c:v>
                </c:pt>
                <c:pt idx="9">
                  <c:v>1.1499999999999999</c:v>
                </c:pt>
              </c:numCache>
            </c:numRef>
          </c:val>
          <c:extLst>
            <c:ext xmlns:c16="http://schemas.microsoft.com/office/drawing/2014/chart" uri="{C3380CC4-5D6E-409C-BE32-E72D297353CC}">
              <c16:uniqueId val="{00000005-19B1-444C-BC64-6D69FC440A72}"/>
            </c:ext>
          </c:extLst>
        </c:ser>
        <c:ser>
          <c:idx val="6"/>
          <c:order val="6"/>
          <c:tx>
            <c:strRef>
              <c:f>データシート!$A$33</c:f>
              <c:strCache>
                <c:ptCount val="1"/>
                <c:pt idx="0">
                  <c:v>ガス事業会計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2.0699999999999998</c:v>
                </c:pt>
                <c:pt idx="2">
                  <c:v>#N/A</c:v>
                </c:pt>
                <c:pt idx="3">
                  <c:v>1.66</c:v>
                </c:pt>
                <c:pt idx="4">
                  <c:v>#N/A</c:v>
                </c:pt>
                <c:pt idx="5">
                  <c:v>1.18</c:v>
                </c:pt>
                <c:pt idx="6">
                  <c:v>#N/A</c:v>
                </c:pt>
                <c:pt idx="7">
                  <c:v>1.61</c:v>
                </c:pt>
                <c:pt idx="8">
                  <c:v>#N/A</c:v>
                </c:pt>
                <c:pt idx="9">
                  <c:v>1.19</c:v>
                </c:pt>
              </c:numCache>
            </c:numRef>
          </c:val>
          <c:extLst>
            <c:ext xmlns:c16="http://schemas.microsoft.com/office/drawing/2014/chart" uri="{C3380CC4-5D6E-409C-BE32-E72D297353CC}">
              <c16:uniqueId val="{00000006-19B1-444C-BC64-6D69FC440A7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2.92</c:v>
                </c:pt>
                <c:pt idx="2">
                  <c:v>#N/A</c:v>
                </c:pt>
                <c:pt idx="3">
                  <c:v>2.9</c:v>
                </c:pt>
                <c:pt idx="4">
                  <c:v>#N/A</c:v>
                </c:pt>
                <c:pt idx="5">
                  <c:v>2.67</c:v>
                </c:pt>
                <c:pt idx="6">
                  <c:v>#N/A</c:v>
                </c:pt>
                <c:pt idx="7">
                  <c:v>2.74</c:v>
                </c:pt>
                <c:pt idx="8">
                  <c:v>#N/A</c:v>
                </c:pt>
                <c:pt idx="9">
                  <c:v>2.61</c:v>
                </c:pt>
              </c:numCache>
            </c:numRef>
          </c:val>
          <c:extLst>
            <c:ext xmlns:c16="http://schemas.microsoft.com/office/drawing/2014/chart" uri="{C3380CC4-5D6E-409C-BE32-E72D297353CC}">
              <c16:uniqueId val="{00000007-19B1-444C-BC64-6D69FC440A72}"/>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1.42</c:v>
                </c:pt>
                <c:pt idx="2">
                  <c:v>#N/A</c:v>
                </c:pt>
                <c:pt idx="3">
                  <c:v>1.88</c:v>
                </c:pt>
                <c:pt idx="4">
                  <c:v>#N/A</c:v>
                </c:pt>
                <c:pt idx="5">
                  <c:v>1.63</c:v>
                </c:pt>
                <c:pt idx="6">
                  <c:v>#N/A</c:v>
                </c:pt>
                <c:pt idx="7">
                  <c:v>2.29</c:v>
                </c:pt>
                <c:pt idx="8">
                  <c:v>#N/A</c:v>
                </c:pt>
                <c:pt idx="9">
                  <c:v>3</c:v>
                </c:pt>
              </c:numCache>
            </c:numRef>
          </c:val>
          <c:extLst>
            <c:ext xmlns:c16="http://schemas.microsoft.com/office/drawing/2014/chart" uri="{C3380CC4-5D6E-409C-BE32-E72D297353CC}">
              <c16:uniqueId val="{00000008-19B1-444C-BC64-6D69FC440A7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c:v>
                </c:pt>
                <c:pt idx="2">
                  <c:v>#N/A</c:v>
                </c:pt>
                <c:pt idx="3">
                  <c:v>5.08</c:v>
                </c:pt>
                <c:pt idx="4">
                  <c:v>#N/A</c:v>
                </c:pt>
                <c:pt idx="5">
                  <c:v>4.8099999999999996</c:v>
                </c:pt>
                <c:pt idx="6">
                  <c:v>#N/A</c:v>
                </c:pt>
                <c:pt idx="7">
                  <c:v>5.15</c:v>
                </c:pt>
                <c:pt idx="8">
                  <c:v>#N/A</c:v>
                </c:pt>
                <c:pt idx="9">
                  <c:v>8.32</c:v>
                </c:pt>
              </c:numCache>
            </c:numRef>
          </c:val>
          <c:extLst>
            <c:ext xmlns:c16="http://schemas.microsoft.com/office/drawing/2014/chart" uri="{C3380CC4-5D6E-409C-BE32-E72D297353CC}">
              <c16:uniqueId val="{00000009-19B1-444C-BC64-6D69FC440A7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384</c:v>
                </c:pt>
                <c:pt idx="5">
                  <c:v>371</c:v>
                </c:pt>
                <c:pt idx="8">
                  <c:v>400</c:v>
                </c:pt>
                <c:pt idx="11">
                  <c:v>406</c:v>
                </c:pt>
                <c:pt idx="14">
                  <c:v>425</c:v>
                </c:pt>
              </c:numCache>
            </c:numRef>
          </c:val>
          <c:extLst>
            <c:ext xmlns:c16="http://schemas.microsoft.com/office/drawing/2014/chart" uri="{C3380CC4-5D6E-409C-BE32-E72D297353CC}">
              <c16:uniqueId val="{00000000-7E52-4D52-AE52-2E12AD8D9C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52-4D52-AE52-2E12AD8D9C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3</c:v>
                </c:pt>
                <c:pt idx="6">
                  <c:v>3</c:v>
                </c:pt>
                <c:pt idx="9">
                  <c:v>0</c:v>
                </c:pt>
                <c:pt idx="12">
                  <c:v>9</c:v>
                </c:pt>
              </c:numCache>
            </c:numRef>
          </c:val>
          <c:extLst>
            <c:ext xmlns:c16="http://schemas.microsoft.com/office/drawing/2014/chart" uri="{C3380CC4-5D6E-409C-BE32-E72D297353CC}">
              <c16:uniqueId val="{00000002-7E52-4D52-AE52-2E12AD8D9C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7</c:v>
                </c:pt>
                <c:pt idx="6">
                  <c:v>18</c:v>
                </c:pt>
                <c:pt idx="9">
                  <c:v>17</c:v>
                </c:pt>
                <c:pt idx="12">
                  <c:v>17</c:v>
                </c:pt>
              </c:numCache>
            </c:numRef>
          </c:val>
          <c:extLst>
            <c:ext xmlns:c16="http://schemas.microsoft.com/office/drawing/2014/chart" uri="{C3380CC4-5D6E-409C-BE32-E72D297353CC}">
              <c16:uniqueId val="{00000003-7E52-4D52-AE52-2E12AD8D9C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193</c:v>
                </c:pt>
                <c:pt idx="3">
                  <c:v>170</c:v>
                </c:pt>
                <c:pt idx="6">
                  <c:v>126</c:v>
                </c:pt>
                <c:pt idx="9">
                  <c:v>132</c:v>
                </c:pt>
                <c:pt idx="12">
                  <c:v>98</c:v>
                </c:pt>
              </c:numCache>
            </c:numRef>
          </c:val>
          <c:extLst>
            <c:ext xmlns:c16="http://schemas.microsoft.com/office/drawing/2014/chart" uri="{C3380CC4-5D6E-409C-BE32-E72D297353CC}">
              <c16:uniqueId val="{00000004-7E52-4D52-AE52-2E12AD8D9C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52-4D52-AE52-2E12AD8D9C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52-4D52-AE52-2E12AD8D9C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495</c:v>
                </c:pt>
                <c:pt idx="3">
                  <c:v>502</c:v>
                </c:pt>
                <c:pt idx="6">
                  <c:v>549</c:v>
                </c:pt>
                <c:pt idx="9">
                  <c:v>566</c:v>
                </c:pt>
                <c:pt idx="12">
                  <c:v>556</c:v>
                </c:pt>
              </c:numCache>
            </c:numRef>
          </c:val>
          <c:extLst>
            <c:ext xmlns:c16="http://schemas.microsoft.com/office/drawing/2014/chart" uri="{C3380CC4-5D6E-409C-BE32-E72D297353CC}">
              <c16:uniqueId val="{00000007-7E52-4D52-AE52-2E12AD8D9C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307</c:v>
                </c:pt>
                <c:pt idx="2">
                  <c:v>#N/A</c:v>
                </c:pt>
                <c:pt idx="3">
                  <c:v>#N/A</c:v>
                </c:pt>
                <c:pt idx="4">
                  <c:v>311</c:v>
                </c:pt>
                <c:pt idx="5">
                  <c:v>#N/A</c:v>
                </c:pt>
                <c:pt idx="6">
                  <c:v>#N/A</c:v>
                </c:pt>
                <c:pt idx="7">
                  <c:v>296</c:v>
                </c:pt>
                <c:pt idx="8">
                  <c:v>#N/A</c:v>
                </c:pt>
                <c:pt idx="9">
                  <c:v>#N/A</c:v>
                </c:pt>
                <c:pt idx="10">
                  <c:v>309</c:v>
                </c:pt>
                <c:pt idx="11">
                  <c:v>#N/A</c:v>
                </c:pt>
                <c:pt idx="12">
                  <c:v>#N/A</c:v>
                </c:pt>
                <c:pt idx="13">
                  <c:v>255</c:v>
                </c:pt>
                <c:pt idx="14">
                  <c:v>#N/A</c:v>
                </c:pt>
              </c:numCache>
            </c:numRef>
          </c:val>
          <c:smooth val="0"/>
          <c:extLst>
            <c:ext xmlns:c16="http://schemas.microsoft.com/office/drawing/2014/chart" uri="{C3380CC4-5D6E-409C-BE32-E72D297353CC}">
              <c16:uniqueId val="{00000008-7E52-4D52-AE52-2E12AD8D9C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3792</c:v>
                </c:pt>
                <c:pt idx="5">
                  <c:v>3783</c:v>
                </c:pt>
                <c:pt idx="8">
                  <c:v>3674</c:v>
                </c:pt>
                <c:pt idx="11">
                  <c:v>3734</c:v>
                </c:pt>
                <c:pt idx="14">
                  <c:v>3557</c:v>
                </c:pt>
              </c:numCache>
            </c:numRef>
          </c:val>
          <c:extLst>
            <c:ext xmlns:c16="http://schemas.microsoft.com/office/drawing/2014/chart" uri="{C3380CC4-5D6E-409C-BE32-E72D297353CC}">
              <c16:uniqueId val="{00000000-2C92-49F9-9B8B-C859DFB836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194</c:v>
                </c:pt>
                <c:pt idx="5">
                  <c:v>168</c:v>
                </c:pt>
                <c:pt idx="8">
                  <c:v>162</c:v>
                </c:pt>
                <c:pt idx="11">
                  <c:v>160</c:v>
                </c:pt>
                <c:pt idx="14">
                  <c:v>243</c:v>
                </c:pt>
              </c:numCache>
            </c:numRef>
          </c:val>
          <c:extLst>
            <c:ext xmlns:c16="http://schemas.microsoft.com/office/drawing/2014/chart" uri="{C3380CC4-5D6E-409C-BE32-E72D297353CC}">
              <c16:uniqueId val="{00000001-2C92-49F9-9B8B-C859DFB836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1517</c:v>
                </c:pt>
                <c:pt idx="5">
                  <c:v>1592</c:v>
                </c:pt>
                <c:pt idx="8">
                  <c:v>1943</c:v>
                </c:pt>
                <c:pt idx="11">
                  <c:v>1797</c:v>
                </c:pt>
                <c:pt idx="14">
                  <c:v>1710</c:v>
                </c:pt>
              </c:numCache>
            </c:numRef>
          </c:val>
          <c:extLst>
            <c:ext xmlns:c16="http://schemas.microsoft.com/office/drawing/2014/chart" uri="{C3380CC4-5D6E-409C-BE32-E72D297353CC}">
              <c16:uniqueId val="{00000002-2C92-49F9-9B8B-C859DFB836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92-49F9-9B8B-C859DFB836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92-49F9-9B8B-C859DFB836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92-49F9-9B8B-C859DFB836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858</c:v>
                </c:pt>
                <c:pt idx="3">
                  <c:v>844</c:v>
                </c:pt>
                <c:pt idx="6">
                  <c:v>795</c:v>
                </c:pt>
                <c:pt idx="9">
                  <c:v>752</c:v>
                </c:pt>
                <c:pt idx="12">
                  <c:v>779</c:v>
                </c:pt>
              </c:numCache>
            </c:numRef>
          </c:val>
          <c:extLst>
            <c:ext xmlns:c16="http://schemas.microsoft.com/office/drawing/2014/chart" uri="{C3380CC4-5D6E-409C-BE32-E72D297353CC}">
              <c16:uniqueId val="{00000006-2C92-49F9-9B8B-C859DFB836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87</c:v>
                </c:pt>
                <c:pt idx="3">
                  <c:v>204</c:v>
                </c:pt>
                <c:pt idx="6">
                  <c:v>190</c:v>
                </c:pt>
                <c:pt idx="9">
                  <c:v>172</c:v>
                </c:pt>
                <c:pt idx="12">
                  <c:v>156</c:v>
                </c:pt>
              </c:numCache>
            </c:numRef>
          </c:val>
          <c:extLst>
            <c:ext xmlns:c16="http://schemas.microsoft.com/office/drawing/2014/chart" uri="{C3380CC4-5D6E-409C-BE32-E72D297353CC}">
              <c16:uniqueId val="{00000007-2C92-49F9-9B8B-C859DFB836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999</c:v>
                </c:pt>
                <c:pt idx="3">
                  <c:v>886</c:v>
                </c:pt>
                <c:pt idx="6">
                  <c:v>747</c:v>
                </c:pt>
                <c:pt idx="9">
                  <c:v>728</c:v>
                </c:pt>
                <c:pt idx="12">
                  <c:v>607</c:v>
                </c:pt>
              </c:numCache>
            </c:numRef>
          </c:val>
          <c:extLst>
            <c:ext xmlns:c16="http://schemas.microsoft.com/office/drawing/2014/chart" uri="{C3380CC4-5D6E-409C-BE32-E72D297353CC}">
              <c16:uniqueId val="{00000008-2C92-49F9-9B8B-C859DFB836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c:v>
                </c:pt>
                <c:pt idx="3">
                  <c:v>3</c:v>
                </c:pt>
                <c:pt idx="6">
                  <c:v>3</c:v>
                </c:pt>
                <c:pt idx="9">
                  <c:v>0</c:v>
                </c:pt>
                <c:pt idx="12">
                  <c:v>89</c:v>
                </c:pt>
              </c:numCache>
            </c:numRef>
          </c:val>
          <c:extLst>
            <c:ext xmlns:c16="http://schemas.microsoft.com/office/drawing/2014/chart" uri="{C3380CC4-5D6E-409C-BE32-E72D297353CC}">
              <c16:uniqueId val="{00000009-2C92-49F9-9B8B-C859DFB836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4933</c:v>
                </c:pt>
                <c:pt idx="3">
                  <c:v>4842</c:v>
                </c:pt>
                <c:pt idx="6">
                  <c:v>4674</c:v>
                </c:pt>
                <c:pt idx="9">
                  <c:v>4830</c:v>
                </c:pt>
                <c:pt idx="12">
                  <c:v>4750</c:v>
                </c:pt>
              </c:numCache>
            </c:numRef>
          </c:val>
          <c:extLst>
            <c:ext xmlns:c16="http://schemas.microsoft.com/office/drawing/2014/chart" uri="{C3380CC4-5D6E-409C-BE32-E72D297353CC}">
              <c16:uniqueId val="{0000000A-2C92-49F9-9B8B-C859DFB8367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1381</c:v>
                </c:pt>
                <c:pt idx="2">
                  <c:v>#N/A</c:v>
                </c:pt>
                <c:pt idx="3">
                  <c:v>#N/A</c:v>
                </c:pt>
                <c:pt idx="4">
                  <c:v>1236</c:v>
                </c:pt>
                <c:pt idx="5">
                  <c:v>#N/A</c:v>
                </c:pt>
                <c:pt idx="6">
                  <c:v>#N/A</c:v>
                </c:pt>
                <c:pt idx="7">
                  <c:v>630</c:v>
                </c:pt>
                <c:pt idx="8">
                  <c:v>#N/A</c:v>
                </c:pt>
                <c:pt idx="9">
                  <c:v>#N/A</c:v>
                </c:pt>
                <c:pt idx="10">
                  <c:v>791</c:v>
                </c:pt>
                <c:pt idx="11">
                  <c:v>#N/A</c:v>
                </c:pt>
                <c:pt idx="12">
                  <c:v>#N/A</c:v>
                </c:pt>
                <c:pt idx="13">
                  <c:v>872</c:v>
                </c:pt>
                <c:pt idx="14">
                  <c:v>#N/A</c:v>
                </c:pt>
              </c:numCache>
            </c:numRef>
          </c:val>
          <c:smooth val="0"/>
          <c:extLst>
            <c:ext xmlns:c16="http://schemas.microsoft.com/office/drawing/2014/chart" uri="{C3380CC4-5D6E-409C-BE32-E72D297353CC}">
              <c16:uniqueId val="{0000000B-2C92-49F9-9B8B-C859DFB8367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1030</c:v>
                </c:pt>
                <c:pt idx="1">
                  <c:v>854</c:v>
                </c:pt>
                <c:pt idx="2">
                  <c:v>493</c:v>
                </c:pt>
              </c:numCache>
            </c:numRef>
          </c:val>
          <c:extLst>
            <c:ext xmlns:c16="http://schemas.microsoft.com/office/drawing/2014/chart" uri="{C3380CC4-5D6E-409C-BE32-E72D297353CC}">
              <c16:uniqueId val="{00000000-F34D-4F71-B368-EAE9794671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82</c:v>
                </c:pt>
                <c:pt idx="1">
                  <c:v>67</c:v>
                </c:pt>
                <c:pt idx="2">
                  <c:v>65</c:v>
                </c:pt>
              </c:numCache>
            </c:numRef>
          </c:val>
          <c:extLst>
            <c:ext xmlns:c16="http://schemas.microsoft.com/office/drawing/2014/chart" uri="{C3380CC4-5D6E-409C-BE32-E72D297353CC}">
              <c16:uniqueId val="{00000001-F34D-4F71-B368-EAE9794671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749</c:v>
                </c:pt>
                <c:pt idx="1">
                  <c:v>790</c:v>
                </c:pt>
                <c:pt idx="2">
                  <c:v>1036</c:v>
                </c:pt>
              </c:numCache>
            </c:numRef>
          </c:val>
          <c:extLst>
            <c:ext xmlns:c16="http://schemas.microsoft.com/office/drawing/2014/chart" uri="{C3380CC4-5D6E-409C-BE32-E72D297353CC}">
              <c16:uniqueId val="{00000002-F34D-4F71-B368-EAE9794671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{822FCF8A-3C62-4288-A546-B46DAC72DA0F}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817-4D74-8DF0-FF4E4AD4F4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{8B45B7E5-B987-41B5-9D87-0868236D194F}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17-4D74-8DF0-FF4E4AD4F4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{C2EE954C-D785-40F4-94C9-48264B279C1C}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17-4D74-8DF0-FF4E4AD4F4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{9E783361-1A6C-4299-9FEF-516017B298DB}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17-4D74-8DF0-FF4E4AD4F4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{F19F030C-6B13-4B67-8359-5DEACF1FE8D8}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17-4D74-8DF0-FF4E4AD4F4C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{BD555A0C-1310-42BC-8743-D084E0D5BCDF}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817-4D74-8DF0-FF4E4AD4F4C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{C08CC4DA-1FD9-4784-9CC9-0B7F48BF8967}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817-4D74-8DF0-FF4E4AD4F4C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{2A52E04E-B568-4C97-8972-AFB0CD63E877}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817-4D74-8DF0-FF4E4AD4F4C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{E1F604F1-E46A-4B61-8EA9-58E27C2D611D}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817-4D74-8DF0-FF4E4AD4F4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65.2</c:v>
                </c:pt>
                <c:pt idx="8">
                  <c:v>66.900000000000006</c:v>
                </c:pt>
                <c:pt idx="16">
                  <c:v>68.599999999999994</c:v>
                </c:pt>
                <c:pt idx="24">
                  <c:v>69.400000000000006</c:v>
                </c:pt>
                <c:pt idx="32">
                  <c:v>70.7</c:v>
                </c:pt>
              </c:numCache>
            </c:numRef>
          </c:xVal>
          <c:yVal>
            <c:numRef>
              <c:f>公会計指標分析・財政指標組合せ分析表!$BP$51:$DC$51</c:f>
              <c:numCache>
                <c:formatCode>#,##0.0;"▲ "#,##0.0</c:formatCode>
                <c:ptCount val="40"/>
                <c:pt idx="0">
                  <c:v>53.1</c:v>
                </c:pt>
                <c:pt idx="8">
                  <c:v>45</c:v>
                </c:pt>
                <c:pt idx="16">
                  <c:v>21.5</c:v>
                </c:pt>
                <c:pt idx="24">
                  <c:v>27.7</c:v>
                </c:pt>
                <c:pt idx="32">
                  <c:v>30.2</c:v>
                </c:pt>
              </c:numCache>
            </c:numRef>
          </c:yVal>
          <c:smooth val="0"/>
          <c:extLst>
            <c:ext xmlns:c16="http://schemas.microsoft.com/office/drawing/2014/chart" uri="{C3380CC4-5D6E-409C-BE32-E72D297353CC}">
              <c16:uniqueId val="{00000009-E817-4D74-8DF0-FF4E4AD4F4C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{2620F37D-458C-43CA-B624-5CA8A25B86D2}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817-4D74-8DF0-FF4E4AD4F4C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{CA63A610-0703-483A-BE2C-BD799C50EAD8}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17-4D74-8DF0-FF4E4AD4F4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{7040E66F-A673-4325-BA27-AC468556BFEA}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17-4D74-8DF0-FF4E4AD4F4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{5AE562DB-C523-465B-AB67-1E6D0F3736E8}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17-4D74-8DF0-FF4E4AD4F4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{AD84A02C-87D9-4400-9B84-C0E357241600}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17-4D74-8DF0-FF4E4AD4F4C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{571FAE6C-BC07-4C68-877A-6F429E92D853}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817-4D74-8DF0-FF4E4AD4F4C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{7437E0CD-9ACD-4601-BEC6-1F804783DCE4}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817-4D74-8DF0-FF4E4AD4F4CD}"/>
                </c:ext>
              </c:extLst>
            </c:dLbl>
            <c:dLbl>
              <c:idx val="24"/>
              <c:layout>
                <c:manualLayout>
                  <c:x val="-4.1639740424717721E-2"/>
                  <c:y val="-4.511431505635206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{40251FE2-0E4A-4E43-9B5B-BF202DCB3EAF}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817-4D74-8DF0-FF4E4AD4F4CD}"/>
                </c:ext>
              </c:extLst>
            </c:dLbl>
            <c:dLbl>
              <c:idx val="32"/>
              <c:layout>
                <c:manualLayout>
                  <c:x val="-2.2391760875750597E-2"/>
                  <c:y val="-8.43637691553783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{9E416E46-3D07-4DE7-89AA-9D61204466EE}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817-4D74-8DF0-FF4E4AD4F4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817-4D74-8DF0-FF4E4AD4F4CD}"/>
            </c:ext>
          </c:extLst>
        </c:ser>
        <c:dLbls>
          <c:showLegendKey val="0"/>
          <c:showVal val="1"/>
          <c:showCatName val="0"/>
          <c:showSerName val="0"/>
          <c:showPercent val="0"/>
          <c:showBubbleSize val="0"/>
        </c:dLbls>
        <c:axId val="46179840"/>
        <c:axId val="46181760"/>
      </c:scatterChart>
      <c:valAx>
        <c:axId val="46179840"/>
        <c:scaling>
          <c:orientation val="maxMin"/>
          <c:max val="72"/>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{80A093FD-64E4-429E-BAD8-886155C388BB}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6E0-4F6B-AE78-ABAB774F2F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{D07CCC38-28C9-4B95-A667-13B7C664953E}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E0-4F6B-AE78-ABAB774F2F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{E10430EA-4919-47F6-B7D1-0EAD6AA640CC}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E0-4F6B-AE78-ABAB774F2F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{52C9C15A-ECB2-4FE0-8C50-867BC3B7ED7C}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E0-4F6B-AE78-ABAB774F2F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{67431263-E603-418B-B46F-A08B8FE62710}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E0-4F6B-AE78-ABAB774F2F2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{98BBC4AB-EFAD-4F19-8A23-AEA62807BED2}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6E0-4F6B-AE78-ABAB774F2F2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{DE192B74-3B30-41FA-8F31-1D62FC832136}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6E0-4F6B-AE78-ABAB774F2F2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{B1917491-1699-41BE-89BF-A1BE7F99D560}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6E0-4F6B-AE78-ABAB774F2F2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{B2FBD01F-1F8E-4FB7-96D9-D0ED9FBDE9BC}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6E0-4F6B-AE78-ABAB774F2F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12.4</c:v>
                </c:pt>
                <c:pt idx="8">
                  <c:v>11.9</c:v>
                </c:pt>
                <c:pt idx="16">
                  <c:v>11</c:v>
                </c:pt>
                <c:pt idx="24">
                  <c:v>10.7</c:v>
                </c:pt>
                <c:pt idx="32">
                  <c:v>9.9</c:v>
                </c:pt>
              </c:numCache>
            </c:numRef>
          </c:xVal>
          <c:yVal>
            <c:numRef>
              <c:f>公会計指標分析・財政指標組合せ分析表!$BP$73:$DC$73</c:f>
              <c:numCache>
                <c:formatCode>#,##0.0;"▲ "#,##0.0</c:formatCode>
                <c:ptCount val="40"/>
                <c:pt idx="0">
                  <c:v>53.1</c:v>
                </c:pt>
                <c:pt idx="8">
                  <c:v>45</c:v>
                </c:pt>
                <c:pt idx="16">
                  <c:v>21.5</c:v>
                </c:pt>
                <c:pt idx="24">
                  <c:v>27.7</c:v>
                </c:pt>
                <c:pt idx="32">
                  <c:v>30.2</c:v>
                </c:pt>
              </c:numCache>
            </c:numRef>
          </c:yVal>
          <c:smooth val="0"/>
          <c:extLst>
            <c:ext xmlns:c16="http://schemas.microsoft.com/office/drawing/2014/chart" uri="{C3380CC4-5D6E-409C-BE32-E72D297353CC}">
              <c16:uniqueId val="{00000009-D6E0-4F6B-AE78-ABAB774F2F2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{C41A5C72-0841-4C3C-A38F-B862002F23F6}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6E0-4F6B-AE78-ABAB774F2F2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{E1FF1DF1-C1E2-4FCF-9F33-1D8FFC96F9C6}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E0-4F6B-AE78-ABAB774F2F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{73FB5A60-D3FF-4E1C-8354-AE51F4461586}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E0-4F6B-AE78-ABAB774F2F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{3F98DA6F-756F-486E-887F-D7EE6705A94F}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E0-4F6B-AE78-ABAB774F2F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{37E26F1E-B958-4038-8D0B-3FEB2A65CCA7}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E0-4F6B-AE78-ABAB774F2F2F}"/>
                </c:ext>
              </c:extLst>
            </c:dLbl>
            <c:dLbl>
              <c:idx val="8"/>
              <c:layout>
                <c:manualLayout>
                  <c:x val="-4.4905057365901176E-2"/>
                  <c:y val="-5.768655126662175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{A57DA3DB-91ED-4B97-B7CA-8B96BC4B3855}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6E0-4F6B-AE78-ABAB774F2F2F}"/>
                </c:ext>
              </c:extLst>
            </c:dLbl>
            <c:dLbl>
              <c:idx val="16"/>
              <c:layout>
                <c:manualLayout>
                  <c:x val="-1.8235628084249993E-2"/>
                  <c:y val="-9.079773574618109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{D3B1CD6B-01F2-4F3A-A006-C95FEE034E53}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6E0-4F6B-AE78-ABAB774F2F2F}"/>
                </c:ext>
              </c:extLst>
            </c:dLbl>
            <c:dLbl>
              <c:idx val="24"/>
              <c:layout>
                <c:manualLayout>
                  <c:x val="-2.5298460057526718E-2"/>
                  <c:y val="-1.984509972210558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{70F0CB23-3178-46B7-8D0B-54562905D601}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6E0-4F6B-AE78-ABAB774F2F2F}"/>
                </c:ext>
              </c:extLst>
            </c:dLbl>
            <c:dLbl>
              <c:idx val="32"/>
              <c:layout>
                <c:manualLayout>
                  <c:x val="-3.7842225392624447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{1268C46E-8492-413D-BCAB-2FAC500E3D37}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6E0-4F6B-AE78-ABAB774F2F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6E0-4F6B-AE78-ABAB774F2F2F}"/>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北海道長万部町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平成１９年度に公債費負担適正化計画を策定。新規起債の抑制等、公債費負担の管理を進めた結果、元利償還金は平成１９年度の７３３百万円から令和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年度には５</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６百万円と、１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７百万円（▲２</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公営企業債の元利償還金に対する繰入金は、企業債残高の減により減少傾向となっている。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今後は、借入利率が平準化したことに伴い元利償還金の増加が見込まれることから、新規発行債を必要最小限にするなど抑制し、実質公債費比率の上昇抑制を図っていく。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満期一括償還地方債の償還の財源として積み立てていない。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北海道長万部町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平成１９年度に公債費負担適正化計画を策定。公債費負担の適正な管理を進めた結果、一般会計等に係る地方債の残高は平成１９年度の７，１７５百万円から令和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年度には４，</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７５</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０百万円と、２，</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４２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５百万円（▲３</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充当可能財源のうち財政調整基金については、事務事業の見直し等を図り歳出余剰金を積立ているものの、病院事業への繰り出しや物件費の増加により、令和元年度残高９９８百万円から令和５年度には４９３百万円と、５０５百万円（▲５０．６％）減少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ているが、まちづくり基金については、ふるさと納税の増加により、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令和元年度残高</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１９１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百万円から令和５年度には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６４２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２３６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北海道長万部町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ふるさと納税の増加によりまちづくり基金が３８３百万円増加したが、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病院事業への繰り出しや物件費の増加等により基金取崩額が増加し、財政調整基金が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３６１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百万円減少したため、令和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年度は前年度に比較し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１１７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北海道新幹線開通時の新駅建設に係る街並整備や老朽化した公共施設の建替・大規模改修など将来的な需要の増大に備えるため、さらなる事業の見直しを図り、基金残高の増加に努める。また、基金の使途の明確化を図るため、特定目的基金に優先的に積立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・まちづくり基金：寄付によるまちづくり推進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・北海道新幹線建設関連補償事業基金：北海道新幹線建設関連補償事業に関連する必要な事業に要する経費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・地域振興基金：新幹線を核としたまちづくりや公共施設の整備など地域の振興整備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・地域福祉基金：高齢者保健福祉活動の促進に要する経費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森林環境譲与税基金：森林整備及びその促進に必要な事業に要する経費</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・まちづくり基金：ふるさと納税の利用促進により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５６０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百万円を積立て、まちづくりや産業振興などの事業に対して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１７７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３８３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１４７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％）増加した。</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・北海道新幹線建設関連補償事業基金：令和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年度は積立が２百万円、取崩が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・地域振興基金：公共施設の整備などのため、令和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年度は１０百万円（▲１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・地域福祉基金：高齢者保健福祉活動の促進に要する経費に取崩たことで、２百万円（▲６．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譲与税の交付（積立）が１３百万円に対し、民有林整備費などに１６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endParaRPr lang="ja-JP" altLang="ja-JP" sz="1300">
            <a:effectLst/>
            <a:latin typeface="ＭＳ ゴシック" panose="020B0609070205080204" pitchFamily="49" charset="-128"/>
            <a:ea typeface="ＭＳ ゴシック" panose="020B0609070205080204" pitchFamily="49" charset="-128"/>
          </a:endParaRPr>
        </a:p>
        <a:p>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厳しい財政状況により、特定目的基金の取り崩しは今後も増加が見込まれるが、将来的な財政需要の増大を鑑み、事業を厳選し効果的な充当となるよう努めていく。まちづくり基金にあっては、ふるさと納税のさらなる積極的な利用を促進し、基金残高の増加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補助費等や物件費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３８４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百万円）したため、令和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年度は前年度に比較し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３６１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災害など突発的な財政需要に対応するため、基金残高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の増加に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努めるが、基金の使途の明確化を図るため、地域振興基金など特定目的基金に振り替えて積立ていくことを予定している。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例年と同程度の取崩は行ったが、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普通交付税の再算定において措置された臨時財政対策債償還基金費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の積立を行ったため（１３百万円）、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前年度に比較し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令和５年度で役場庁舎建設時の起債の償還が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終了したが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今後町営住宅建設や北海道新幹線関連事業による起債償還が控えているため、その財政的な負担の軽減のため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を抑制して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1185F79-3816-43FA-8A95-00810381FA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B1238C8-BDB7-42C2-ACE1-AEBE66BCF4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A906B3C-1AE7-4AA2-B7A7-449780CD65F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3F8551A-6246-4DE3-9FB4-CCC7C3CCA1E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C97ED9A-39F7-4735-B0A2-9F55F6FD250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8CA2F95-5952-4995-860A-2B8087D4B31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北海道長万部町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5CA940F-4616-42C7-BB54-A330EE7FF75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16446DE-6A6A-4125-B870-C88E19B1EE6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6753D90-D2AA-4178-80EC-CE179DFC591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E7D1E1A-CFAC-4CC6-ABBB-FC4A2AA7CF3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6DAF963-01B5-4905-9D7D-5955C6CD5D1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E340346-7D25-4E12-866B-3A2D97971DF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4,817
4,597
310.76
7,164,040
6,891,496
272,544
3,273,345
4,750,116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1A69F66-B0B5-4DBB-9EF4-9336FE69C72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86957BA-7746-49F7-A962-15DC5031292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28CF5A8-BD93-47CD-BCB0-E93F61FB438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D252BF6-9076-4DD8-9A5E-810C4092AEA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528A2E8-B4BC-4A9E-BA34-5BB7ED630E1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03E1951-C3B6-4402-B997-4FDCF62E610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269DE3E-263A-4410-B4BA-72E585BC953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BACD1A2-7273-40CD-8188-08058671F1B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3C045CE-AE50-439C-98DD-E0832B687F9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4E5EE6E-F923-4F82-AB75-BD7A9BD5F86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4E15160-3F87-45E6-B470-0044B8D6FBD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F315664-55F0-41E9-BA2B-D3634B4D61F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D8C669B-E094-4FC6-A384-170BF4DDD63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C482503-F0E7-44F1-873C-98F9D252875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CFBB0B9-6831-421D-8E6F-F143A942797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22FBAD5-D54D-407D-99B3-3FC391B2262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0FC6272-6E22-434D-811D-A91AA148708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3FCF472-9F7C-4146-B56F-842CA1F3935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5BC16DD-59EF-4739-A3CF-53DE44406E7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FDF018-B746-4232-99C1-849C5F5DE73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7EAAD4E-CB96-4EC2-92CF-D8B5B7BCCB4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2CB4ECD3-5E2B-45E9-AEF7-E2B38439841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8D8CE1D-8CE4-4F42-B374-62F2D64E1D6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CCCD5D3-3909-4AE7-A91A-771F5ED5CE3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EFD413F-33DA-4357-95C8-40895443AE6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3E48F03-A579-4621-84D2-CB3700E006A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5BCEFB1-232C-485C-8FE7-C4BF76EFF80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FA2330D-ACB6-46C7-BC6B-9A7DF9291F8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49F9873-E774-4D63-BD1C-0CFEA69F5CE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4E9B9A6-9AF4-4328-A0FC-57CA991B4D6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CC2FAF0-9E55-4480-9169-0023150A070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06133AC-24FC-400F-A438-762F8350DBE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0535614-1839-418A-BE46-C8C0FC1F07D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6B5FB89-82ED-42AD-A002-183CCF76B2E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2C2B6D6-C77A-4564-98CF-0C1B79ECBCA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本町では、令和３年度に策定した公共施設等総合管理計画において、公共施設等の延べ床面積を３０．８％削減するという目標を掲げ、老朽化した施設の集約化・複合化や除却を進めることとしている。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有形固定資産減価償却率については、類似団体とほぼ同水準となっており、今後も計画に則り適切な水準を維持していく。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ACBB572-4F52-4410-91CA-FC16F3C27F7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DC66A46-CA64-4E99-A37B-8981CD545CB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9807C349-6AAD-4EE6-816E-429B0CE9BF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D1C28A82-1379-4AB3-BBD3-3B659082AC34}"/>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62261538-B456-4A65-B09C-3E130C99D315}"/>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9C68622F-7852-4C99-9EFD-DCD57B59EC8F}"/>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BFB396A5-F2E6-490C-A50F-CAD0CD2BCCD4}"/>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E00FD31C-ADCE-4AD8-BF02-80B9C4219368}"/>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B04C7688-F24D-41DA-BD24-38691808BE9C}"/>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C41173F6-04C6-45F3-BEDA-BA945EEC6503}"/>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631C6A59-B114-41F9-8356-B60B99220FD7}"/>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CE7EAF8D-5B2E-4BB2-9846-1B7F3E9CFF0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D28D39B6-DAC5-4052-B8F7-7B5DE4F9D4D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EB0D2A55-2DE8-46C6-9214-ECD49D4BA54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3" name="直線コネクタ 62">
          <a:extLst>
            <a:ext uri="{FF2B5EF4-FFF2-40B4-BE49-F238E27FC236}">
              <a16:creationId xmlns:a16="http://schemas.microsoft.com/office/drawing/2014/main" id="{4418FCA7-C2A3-4443-9D73-64F8BE83F87C}"/>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4" name="有形固定資産減価償却率最小値テキスト">
          <a:extLst>
            <a:ext uri="{FF2B5EF4-FFF2-40B4-BE49-F238E27FC236}">
              <a16:creationId xmlns:a16="http://schemas.microsoft.com/office/drawing/2014/main" id="{C466EB82-4365-47C0-B063-AA2A4CAE9954}"/>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5" name="直線コネクタ 64">
          <a:extLst>
            <a:ext uri="{FF2B5EF4-FFF2-40B4-BE49-F238E27FC236}">
              <a16:creationId xmlns:a16="http://schemas.microsoft.com/office/drawing/2014/main" id="{28EA2F24-4D5F-4450-B4CD-2908102F9415}"/>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66" name="有形固定資産減価償却率最大値テキスト">
          <a:extLst>
            <a:ext uri="{FF2B5EF4-FFF2-40B4-BE49-F238E27FC236}">
              <a16:creationId xmlns:a16="http://schemas.microsoft.com/office/drawing/2014/main" id="{A63823D0-4F04-44EF-87A1-5853B95CA8C9}"/>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67" name="直線コネクタ 66">
          <a:extLst>
            <a:ext uri="{FF2B5EF4-FFF2-40B4-BE49-F238E27FC236}">
              <a16:creationId xmlns:a16="http://schemas.microsoft.com/office/drawing/2014/main" id="{6183C76C-D92A-4385-8757-4A055BDE5187}"/>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68" name="有形固定資産減価償却率平均値テキスト">
          <a:extLst>
            <a:ext uri="{FF2B5EF4-FFF2-40B4-BE49-F238E27FC236}">
              <a16:creationId xmlns:a16="http://schemas.microsoft.com/office/drawing/2014/main" id="{ED5A4742-1FEE-4681-B7BD-3A51B17DD3CD}"/>
            </a:ext>
          </a:extLst>
        </xdr:cNvPr>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a:extLst>
            <a:ext uri="{FF2B5EF4-FFF2-40B4-BE49-F238E27FC236}">
              <a16:creationId xmlns:a16="http://schemas.microsoft.com/office/drawing/2014/main" id="{FA6B2081-2305-4E8A-8FB4-750796CEF703}"/>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0" name="フローチャート: 判断 69">
          <a:extLst>
            <a:ext uri="{FF2B5EF4-FFF2-40B4-BE49-F238E27FC236}">
              <a16:creationId xmlns:a16="http://schemas.microsoft.com/office/drawing/2014/main" id="{31945875-8BB9-4790-8E28-68E7D405F1DC}"/>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1" name="フローチャート: 判断 70">
          <a:extLst>
            <a:ext uri="{FF2B5EF4-FFF2-40B4-BE49-F238E27FC236}">
              <a16:creationId xmlns:a16="http://schemas.microsoft.com/office/drawing/2014/main" id="{5A15A38A-99F0-455A-AA74-45A3A160C729}"/>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427B6A7B-14D8-47F3-A8B4-546B77F7A8D8}"/>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3" name="フローチャート: 判断 72">
          <a:extLst>
            <a:ext uri="{FF2B5EF4-FFF2-40B4-BE49-F238E27FC236}">
              <a16:creationId xmlns:a16="http://schemas.microsoft.com/office/drawing/2014/main" id="{345E3193-340C-45BE-A971-FF46AE9DFABE}"/>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91C1A448-9114-45EC-8031-91D2602EAF9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FCE452CE-EEC6-443E-8334-1C4278A1CE5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BFE13A9-C4CE-4EAF-A724-9813EA8C857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7FE520B-8FDB-4173-9844-4F190DC6DB7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CB609FE-CEFA-46AE-8290-50FFBB42EF0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81788</xdr:rowOff>
    </xdr:from>
    <xdr:to>
      <xdr:col>23</xdr:col>
      <xdr:colOff>136525</xdr:colOff>
      <xdr:row>31</xdr:row>
      <xdr:rowOff>11938</xdr:rowOff>
    </xdr:to>
    <xdr:sp macro="" textlink="">
      <xdr:nvSpPr>
        <xdr:cNvPr id="79" name="楕円 78">
          <a:extLst>
            <a:ext uri="{FF2B5EF4-FFF2-40B4-BE49-F238E27FC236}">
              <a16:creationId xmlns:a16="http://schemas.microsoft.com/office/drawing/2014/main" id="{82F78487-01E1-4431-B989-C768DFD31AA1}"/>
            </a:ext>
          </a:extLst>
        </xdr:cNvPr>
        <xdr:cNvSpPr/>
      </xdr:nvSpPr>
      <xdr:spPr>
        <a:xfrm>
          <a:off x="4711700" y="59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60215</xdr:rowOff>
    </xdr:from>
    <xdr:ext cx="405111" cy="259045"/>
    <xdr:sp macro="" textlink="">
      <xdr:nvSpPr>
        <xdr:cNvPr id="80" name="有形固定資産減価償却率該当値テキスト">
          <a:extLst>
            <a:ext uri="{FF2B5EF4-FFF2-40B4-BE49-F238E27FC236}">
              <a16:creationId xmlns:a16="http://schemas.microsoft.com/office/drawing/2014/main" id="{FCC7B673-0E53-46A3-A8B8-6837D0BB350E}"/>
            </a:ext>
          </a:extLst>
        </xdr:cNvPr>
        <xdr:cNvSpPr txBox="1"/>
      </xdr:nvSpPr>
      <xdr:spPr>
        <a:xfrm>
          <a:off x="4813300" y="597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53721</xdr:rowOff>
    </xdr:from>
    <xdr:to>
      <xdr:col>19</xdr:col>
      <xdr:colOff>187325</xdr:colOff>
      <xdr:row>30</xdr:row>
      <xdr:rowOff>155321</xdr:rowOff>
    </xdr:to>
    <xdr:sp macro="" textlink="">
      <xdr:nvSpPr>
        <xdr:cNvPr id="81" name="楕円 80">
          <a:extLst>
            <a:ext uri="{FF2B5EF4-FFF2-40B4-BE49-F238E27FC236}">
              <a16:creationId xmlns:a16="http://schemas.microsoft.com/office/drawing/2014/main" id="{15B5AED2-D77E-4847-AFE7-213333693F89}"/>
            </a:ext>
          </a:extLst>
        </xdr:cNvPr>
        <xdr:cNvSpPr/>
      </xdr:nvSpPr>
      <xdr:spPr>
        <a:xfrm>
          <a:off x="4000500" y="59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104521</xdr:rowOff>
    </xdr:from>
    <xdr:to>
      <xdr:col>23</xdr:col>
      <xdr:colOff>85725</xdr:colOff>
      <xdr:row>30</xdr:row>
      <xdr:rowOff>132588</xdr:rowOff>
    </xdr:to>
    <xdr:cxnSp macro="">
      <xdr:nvCxnSpPr>
        <xdr:cNvPr id="82" name="直線コネクタ 81">
          <a:extLst>
            <a:ext uri="{FF2B5EF4-FFF2-40B4-BE49-F238E27FC236}">
              <a16:creationId xmlns:a16="http://schemas.microsoft.com/office/drawing/2014/main" id="{2EE4A3C2-D3BA-4B20-A12C-A57E9E882650}"/>
            </a:ext>
          </a:extLst>
        </xdr:cNvPr>
        <xdr:cNvCxnSpPr/>
      </xdr:nvCxnSpPr>
      <xdr:spPr>
        <a:xfrm>
          <a:off x="4051300" y="6019546"/>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36449</xdr:rowOff>
    </xdr:from>
    <xdr:to>
      <xdr:col>15</xdr:col>
      <xdr:colOff>187325</xdr:colOff>
      <xdr:row>30</xdr:row>
      <xdr:rowOff>138049</xdr:rowOff>
    </xdr:to>
    <xdr:sp macro="" textlink="">
      <xdr:nvSpPr>
        <xdr:cNvPr id="83" name="楕円 82">
          <a:extLst>
            <a:ext uri="{FF2B5EF4-FFF2-40B4-BE49-F238E27FC236}">
              <a16:creationId xmlns:a16="http://schemas.microsoft.com/office/drawing/2014/main" id="{E8E9B7A3-5C85-491F-90D8-E850E2A49FF2}"/>
            </a:ext>
          </a:extLst>
        </xdr:cNvPr>
        <xdr:cNvSpPr/>
      </xdr:nvSpPr>
      <xdr:spPr>
        <a:xfrm>
          <a:off x="3238500" y="59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87249</xdr:rowOff>
    </xdr:from>
    <xdr:to>
      <xdr:col>19</xdr:col>
      <xdr:colOff>136525</xdr:colOff>
      <xdr:row>30</xdr:row>
      <xdr:rowOff>104521</xdr:rowOff>
    </xdr:to>
    <xdr:cxnSp macro="">
      <xdr:nvCxnSpPr>
        <xdr:cNvPr id="84" name="直線コネクタ 83">
          <a:extLst>
            <a:ext uri="{FF2B5EF4-FFF2-40B4-BE49-F238E27FC236}">
              <a16:creationId xmlns:a16="http://schemas.microsoft.com/office/drawing/2014/main" id="{3D4DDA97-E072-4166-849C-198D39C7F1E2}"/>
            </a:ext>
          </a:extLst>
        </xdr:cNvPr>
        <xdr:cNvCxnSpPr/>
      </xdr:nvCxnSpPr>
      <xdr:spPr>
        <a:xfrm>
          <a:off x="3289300" y="6002274"/>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171196</xdr:rowOff>
    </xdr:from>
    <xdr:to>
      <xdr:col>11</xdr:col>
      <xdr:colOff>187325</xdr:colOff>
      <xdr:row>30</xdr:row>
      <xdr:rowOff>101346</xdr:rowOff>
    </xdr:to>
    <xdr:sp macro="" textlink="">
      <xdr:nvSpPr>
        <xdr:cNvPr id="85" name="楕円 84">
          <a:extLst>
            <a:ext uri="{FF2B5EF4-FFF2-40B4-BE49-F238E27FC236}">
              <a16:creationId xmlns:a16="http://schemas.microsoft.com/office/drawing/2014/main" id="{04E0C01F-6A35-482B-9A0D-861227024CA0}"/>
            </a:ext>
          </a:extLst>
        </xdr:cNvPr>
        <xdr:cNvSpPr/>
      </xdr:nvSpPr>
      <xdr:spPr>
        <a:xfrm>
          <a:off x="2476500" y="59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50546</xdr:rowOff>
    </xdr:from>
    <xdr:to>
      <xdr:col>15</xdr:col>
      <xdr:colOff>136525</xdr:colOff>
      <xdr:row>30</xdr:row>
      <xdr:rowOff>87249</xdr:rowOff>
    </xdr:to>
    <xdr:cxnSp macro="">
      <xdr:nvCxnSpPr>
        <xdr:cNvPr id="86" name="直線コネクタ 85">
          <a:extLst>
            <a:ext uri="{FF2B5EF4-FFF2-40B4-BE49-F238E27FC236}">
              <a16:creationId xmlns:a16="http://schemas.microsoft.com/office/drawing/2014/main" id="{3C36225C-1B20-4E91-8990-8C15CDEC3384}"/>
            </a:ext>
          </a:extLst>
        </xdr:cNvPr>
        <xdr:cNvCxnSpPr/>
      </xdr:nvCxnSpPr>
      <xdr:spPr>
        <a:xfrm>
          <a:off x="2527300" y="5965571"/>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134493</xdr:rowOff>
    </xdr:from>
    <xdr:to>
      <xdr:col>7</xdr:col>
      <xdr:colOff>187325</xdr:colOff>
      <xdr:row>30</xdr:row>
      <xdr:rowOff>64643</xdr:rowOff>
    </xdr:to>
    <xdr:sp macro="" textlink="">
      <xdr:nvSpPr>
        <xdr:cNvPr id="87" name="楕円 86">
          <a:extLst>
            <a:ext uri="{FF2B5EF4-FFF2-40B4-BE49-F238E27FC236}">
              <a16:creationId xmlns:a16="http://schemas.microsoft.com/office/drawing/2014/main" id="{63223026-7C6A-400D-9C42-DCF28F79EF05}"/>
            </a:ext>
          </a:extLst>
        </xdr:cNvPr>
        <xdr:cNvSpPr/>
      </xdr:nvSpPr>
      <xdr:spPr>
        <a:xfrm>
          <a:off x="17145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13843</xdr:rowOff>
    </xdr:from>
    <xdr:to>
      <xdr:col>11</xdr:col>
      <xdr:colOff>136525</xdr:colOff>
      <xdr:row>30</xdr:row>
      <xdr:rowOff>50546</xdr:rowOff>
    </xdr:to>
    <xdr:cxnSp macro="">
      <xdr:nvCxnSpPr>
        <xdr:cNvPr id="88" name="直線コネクタ 87">
          <a:extLst>
            <a:ext uri="{FF2B5EF4-FFF2-40B4-BE49-F238E27FC236}">
              <a16:creationId xmlns:a16="http://schemas.microsoft.com/office/drawing/2014/main" id="{9AEFB85C-818C-4F69-A06A-13A2B3D8A8FF}"/>
            </a:ext>
          </a:extLst>
        </xdr:cNvPr>
        <xdr:cNvCxnSpPr/>
      </xdr:nvCxnSpPr>
      <xdr:spPr>
        <a:xfrm>
          <a:off x="1765300" y="5928868"/>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122191</xdr:rowOff>
    </xdr:from>
    <xdr:ext cx="405111" cy="259045"/>
    <xdr:sp macro="" textlink="">
      <xdr:nvSpPr>
        <xdr:cNvPr id="89" name="n_1aveValue有形固定資産減価償却率">
          <a:extLst>
            <a:ext uri="{FF2B5EF4-FFF2-40B4-BE49-F238E27FC236}">
              <a16:creationId xmlns:a16="http://schemas.microsoft.com/office/drawing/2014/main" id="{89F60944-F20B-466B-87A3-37D9BDE3B0CA}"/>
            </a:ext>
          </a:extLst>
        </xdr:cNvPr>
        <xdr:cNvSpPr txBox="1"/>
      </xdr:nvSpPr>
      <xdr:spPr>
        <a:xfrm>
          <a:off x="3836044" y="56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102760</xdr:rowOff>
    </xdr:from>
    <xdr:ext cx="405111" cy="259045"/>
    <xdr:sp macro="" textlink="">
      <xdr:nvSpPr>
        <xdr:cNvPr id="90" name="n_2aveValue有形固定資産減価償却率">
          <a:extLst>
            <a:ext uri="{FF2B5EF4-FFF2-40B4-BE49-F238E27FC236}">
              <a16:creationId xmlns:a16="http://schemas.microsoft.com/office/drawing/2014/main" id="{07CF3D0A-3A0F-44DD-84D7-B00B2631A2F0}"/>
            </a:ext>
          </a:extLst>
        </xdr:cNvPr>
        <xdr:cNvSpPr txBox="1"/>
      </xdr:nvSpPr>
      <xdr:spPr>
        <a:xfrm>
          <a:off x="3086744" y="567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1" name="n_3aveValue有形固定資産減価償却率">
          <a:extLst>
            <a:ext uri="{FF2B5EF4-FFF2-40B4-BE49-F238E27FC236}">
              <a16:creationId xmlns:a16="http://schemas.microsoft.com/office/drawing/2014/main" id="{17705A68-D21F-4D80-BCD8-5D2C6B957020}"/>
            </a:ext>
          </a:extLst>
        </xdr:cNvPr>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92" name="n_4aveValue有形固定資産減価償却率">
          <a:extLst>
            <a:ext uri="{FF2B5EF4-FFF2-40B4-BE49-F238E27FC236}">
              <a16:creationId xmlns:a16="http://schemas.microsoft.com/office/drawing/2014/main" id="{F1BB5E67-E462-45DB-9059-B03359038FAB}"/>
            </a:ext>
          </a:extLst>
        </xdr:cNvPr>
        <xdr:cNvSpPr txBox="1"/>
      </xdr:nvSpPr>
      <xdr:spPr>
        <a:xfrm>
          <a:off x="1562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146448</xdr:rowOff>
    </xdr:from>
    <xdr:ext cx="405111" cy="259045"/>
    <xdr:sp macro="" textlink="">
      <xdr:nvSpPr>
        <xdr:cNvPr id="93" name="n_1mainValue有形固定資産減価償却率">
          <a:extLst>
            <a:ext uri="{FF2B5EF4-FFF2-40B4-BE49-F238E27FC236}">
              <a16:creationId xmlns:a16="http://schemas.microsoft.com/office/drawing/2014/main" id="{50C92F26-AEAE-4C80-9095-CCE17BEFDF05}"/>
            </a:ext>
          </a:extLst>
        </xdr:cNvPr>
        <xdr:cNvSpPr txBox="1"/>
      </xdr:nvSpPr>
      <xdr:spPr>
        <a:xfrm>
          <a:off x="3836044" y="6061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129176</xdr:rowOff>
    </xdr:from>
    <xdr:ext cx="405111" cy="259045"/>
    <xdr:sp macro="" textlink="">
      <xdr:nvSpPr>
        <xdr:cNvPr id="94" name="n_2mainValue有形固定資産減価償却率">
          <a:extLst>
            <a:ext uri="{FF2B5EF4-FFF2-40B4-BE49-F238E27FC236}">
              <a16:creationId xmlns:a16="http://schemas.microsoft.com/office/drawing/2014/main" id="{3A7C4207-6A2E-4333-BE9A-7ADF1F89CE13}"/>
            </a:ext>
          </a:extLst>
        </xdr:cNvPr>
        <xdr:cNvSpPr txBox="1"/>
      </xdr:nvSpPr>
      <xdr:spPr>
        <a:xfrm>
          <a:off x="3086744" y="604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92473</xdr:rowOff>
    </xdr:from>
    <xdr:ext cx="405111" cy="259045"/>
    <xdr:sp macro="" textlink="">
      <xdr:nvSpPr>
        <xdr:cNvPr id="95" name="n_3mainValue有形固定資産減価償却率">
          <a:extLst>
            <a:ext uri="{FF2B5EF4-FFF2-40B4-BE49-F238E27FC236}">
              <a16:creationId xmlns:a16="http://schemas.microsoft.com/office/drawing/2014/main" id="{6E394743-5F79-4196-A612-446CBBA377D9}"/>
            </a:ext>
          </a:extLst>
        </xdr:cNvPr>
        <xdr:cNvSpPr txBox="1"/>
      </xdr:nvSpPr>
      <xdr:spPr>
        <a:xfrm>
          <a:off x="2324744" y="6007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55770</xdr:rowOff>
    </xdr:from>
    <xdr:ext cx="405111" cy="259045"/>
    <xdr:sp macro="" textlink="">
      <xdr:nvSpPr>
        <xdr:cNvPr id="96" name="n_4mainValue有形固定資産減価償却率">
          <a:extLst>
            <a:ext uri="{FF2B5EF4-FFF2-40B4-BE49-F238E27FC236}">
              <a16:creationId xmlns:a16="http://schemas.microsoft.com/office/drawing/2014/main" id="{63C03DCD-8382-43A0-B381-24C9B92B6B38}"/>
            </a:ext>
          </a:extLst>
        </xdr:cNvPr>
        <xdr:cNvSpPr txBox="1"/>
      </xdr:nvSpPr>
      <xdr:spPr>
        <a:xfrm>
          <a:off x="15627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36F896C1-0FE4-4312-9BC6-D301CB8A88E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862ABFBD-E54B-40CC-81EA-3C0AF6F3730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D048FD41-2EAD-43C4-A097-53D1C91A79E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A2306738-5DE5-436E-B851-4E52416343A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744B2A01-EEFD-41AA-A1E7-4CB95ED9E04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3F599BA3-577E-492A-A3AD-DF1DC4DA6DB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943DB848-71E2-48D4-B952-449AC7A0215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DC05D3B7-F128-4584-8DEE-5453B031A40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ED793FD9-AE52-4A67-BF9E-FA671CEC991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A5500F68-1315-48CE-BC36-42FEB6C66F3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4A103EF6-E63D-47A9-849A-D166CF2F432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902E69E3-7FE4-4AA0-A584-239535ABE0B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29D6C6D2-4ABB-4643-9C11-839338F0496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債務償還比率は減少傾向にあ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る。これは、役場庁舎建設に係る起債償還が終了したことにより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償還額が減少したことが大きな要因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今後も毎年度の元利償還額との均衡を踏まえて、地方債の新規発行を抑制していく。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6C1D753F-5253-42D9-8062-91280618D31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D20861EE-3ACF-4135-9E15-F9B2A68F9B6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3DB730ED-3BEE-4E50-99D2-DE93764E8C1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F5F2D1FF-D29C-4A4F-BDB5-2F10B0BBA70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6780323A-CF10-4723-9884-38D342F1924A}"/>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49216DB2-CAA4-4625-92F0-AA42ADCF982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14B90060-C8B3-4A55-9DF3-E8F8584CEFFE}"/>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9F72D38E-406A-4B5A-99FD-AE9024CC83F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0EA87FBE-F455-4A9E-9FD3-8E2E10913CE1}"/>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D07FD035-497E-4E6B-8A5C-3C9D79E853C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DF4AF301-4B2A-494B-B885-57938DAFE98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66C12442-58F0-4417-A627-5B6554BF18E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CA8885B9-D417-4D91-B9C6-9CE98D57CDA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C184A17C-ACCF-43C6-ADF8-92F3F348534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4835F88D-A08E-4669-A3DF-15FEB1C51D5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5" name="直線コネクタ 124">
          <a:extLst>
            <a:ext uri="{FF2B5EF4-FFF2-40B4-BE49-F238E27FC236}">
              <a16:creationId xmlns:a16="http://schemas.microsoft.com/office/drawing/2014/main" id="{5EA020CC-9D97-4CA9-A8FD-64E2B405645D}"/>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26" name="債務償還比率最小値テキスト">
          <a:extLst>
            <a:ext uri="{FF2B5EF4-FFF2-40B4-BE49-F238E27FC236}">
              <a16:creationId xmlns:a16="http://schemas.microsoft.com/office/drawing/2014/main" id="{4CC8C897-EBF6-4572-B74F-EAF20CF857E1}"/>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27" name="直線コネクタ 126">
          <a:extLst>
            <a:ext uri="{FF2B5EF4-FFF2-40B4-BE49-F238E27FC236}">
              <a16:creationId xmlns:a16="http://schemas.microsoft.com/office/drawing/2014/main" id="{757EA333-9C64-4DDD-8249-F0119CBB862B}"/>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34FD1431-4C09-4055-B12C-79196B08931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D8D2B161-56A5-411D-9F29-6242FA32035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30" name="債務償還比率平均値テキスト">
          <a:extLst>
            <a:ext uri="{FF2B5EF4-FFF2-40B4-BE49-F238E27FC236}">
              <a16:creationId xmlns:a16="http://schemas.microsoft.com/office/drawing/2014/main" id="{9AD4D11C-9FBF-4DF8-AA33-D7872E7026DA}"/>
            </a:ext>
          </a:extLst>
        </xdr:cNvPr>
        <xdr:cNvSpPr txBox="1"/>
      </xdr:nvSpPr>
      <xdr:spPr>
        <a:xfrm>
          <a:off x="14846300" y="5340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1" name="フローチャート: 判断 130">
          <a:extLst>
            <a:ext uri="{FF2B5EF4-FFF2-40B4-BE49-F238E27FC236}">
              <a16:creationId xmlns:a16="http://schemas.microsoft.com/office/drawing/2014/main" id="{743D5EEE-373E-4EBF-8BE4-DDD4239B4C6B}"/>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2" name="フローチャート: 判断 131">
          <a:extLst>
            <a:ext uri="{FF2B5EF4-FFF2-40B4-BE49-F238E27FC236}">
              <a16:creationId xmlns:a16="http://schemas.microsoft.com/office/drawing/2014/main" id="{D75A11DF-1213-4CD4-A49A-F5AF3B441EC6}"/>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3" name="フローチャート: 判断 132">
          <a:extLst>
            <a:ext uri="{FF2B5EF4-FFF2-40B4-BE49-F238E27FC236}">
              <a16:creationId xmlns:a16="http://schemas.microsoft.com/office/drawing/2014/main" id="{D0F95DE7-B308-4F58-A15D-D98759226087}"/>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4" name="フローチャート: 判断 133">
          <a:extLst>
            <a:ext uri="{FF2B5EF4-FFF2-40B4-BE49-F238E27FC236}">
              <a16:creationId xmlns:a16="http://schemas.microsoft.com/office/drawing/2014/main" id="{2C812B31-8B41-4CA4-9A05-57211138D179}"/>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5" name="フローチャート: 判断 134">
          <a:extLst>
            <a:ext uri="{FF2B5EF4-FFF2-40B4-BE49-F238E27FC236}">
              <a16:creationId xmlns:a16="http://schemas.microsoft.com/office/drawing/2014/main" id="{A5816FDA-7332-4C6A-805C-F10987198586}"/>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2A5CDD2-F5D0-4254-A267-FF62F4C809B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93966769-608E-4108-8738-9AE84C1CB8E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8B22431-763A-4EA6-B992-FF838CFE1E1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F02383B-AC76-4156-AEC8-6FADE76AA87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5221F9A-1DF5-4AAC-BDAE-B590211B1DA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165993</xdr:rowOff>
    </xdr:from>
    <xdr:to>
      <xdr:col>76</xdr:col>
      <xdr:colOff>73025</xdr:colOff>
      <xdr:row>28</xdr:row>
      <xdr:rowOff>96143</xdr:rowOff>
    </xdr:to>
    <xdr:sp macro="" textlink="">
      <xdr:nvSpPr>
        <xdr:cNvPr id="141" name="楕円 140">
          <a:extLst>
            <a:ext uri="{FF2B5EF4-FFF2-40B4-BE49-F238E27FC236}">
              <a16:creationId xmlns:a16="http://schemas.microsoft.com/office/drawing/2014/main" id="{F1E97ACA-6378-48A3-9FEE-9E9F8AF2B91F}"/>
            </a:ext>
          </a:extLst>
        </xdr:cNvPr>
        <xdr:cNvSpPr/>
      </xdr:nvSpPr>
      <xdr:spPr>
        <a:xfrm>
          <a:off x="14744700" y="55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144420</xdr:rowOff>
    </xdr:from>
    <xdr:ext cx="469744" cy="259045"/>
    <xdr:sp macro="" textlink="">
      <xdr:nvSpPr>
        <xdr:cNvPr id="142" name="債務償還比率該当値テキスト">
          <a:extLst>
            <a:ext uri="{FF2B5EF4-FFF2-40B4-BE49-F238E27FC236}">
              <a16:creationId xmlns:a16="http://schemas.microsoft.com/office/drawing/2014/main" id="{4F26F2AF-9847-43FC-87E1-8485E8884789}"/>
            </a:ext>
          </a:extLst>
        </xdr:cNvPr>
        <xdr:cNvSpPr txBox="1"/>
      </xdr:nvSpPr>
      <xdr:spPr>
        <a:xfrm>
          <a:off x="14846300" y="554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4619</xdr:rowOff>
    </xdr:from>
    <xdr:to>
      <xdr:col>72</xdr:col>
      <xdr:colOff>123825</xdr:colOff>
      <xdr:row>28</xdr:row>
      <xdr:rowOff>106219</xdr:rowOff>
    </xdr:to>
    <xdr:sp macro="" textlink="">
      <xdr:nvSpPr>
        <xdr:cNvPr id="143" name="楕円 142">
          <a:extLst>
            <a:ext uri="{FF2B5EF4-FFF2-40B4-BE49-F238E27FC236}">
              <a16:creationId xmlns:a16="http://schemas.microsoft.com/office/drawing/2014/main" id="{838421B3-B7E2-43EF-AE74-7F8F81B1E2EC}"/>
            </a:ext>
          </a:extLst>
        </xdr:cNvPr>
        <xdr:cNvSpPr/>
      </xdr:nvSpPr>
      <xdr:spPr>
        <a:xfrm>
          <a:off x="14033500" y="557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45343</xdr:rowOff>
    </xdr:from>
    <xdr:to>
      <xdr:col>76</xdr:col>
      <xdr:colOff>22225</xdr:colOff>
      <xdr:row>28</xdr:row>
      <xdr:rowOff>55419</xdr:rowOff>
    </xdr:to>
    <xdr:cxnSp macro="">
      <xdr:nvCxnSpPr>
        <xdr:cNvPr id="144" name="直線コネクタ 143">
          <a:extLst>
            <a:ext uri="{FF2B5EF4-FFF2-40B4-BE49-F238E27FC236}">
              <a16:creationId xmlns:a16="http://schemas.microsoft.com/office/drawing/2014/main" id="{98E01A3A-4E82-4AA1-BBF6-CD59BB5CDAB8}"/>
            </a:ext>
          </a:extLst>
        </xdr:cNvPr>
        <xdr:cNvCxnSpPr/>
      </xdr:nvCxnSpPr>
      <xdr:spPr>
        <a:xfrm flipV="1">
          <a:off x="14084300" y="5617468"/>
          <a:ext cx="711200" cy="1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125476</xdr:rowOff>
    </xdr:from>
    <xdr:to>
      <xdr:col>68</xdr:col>
      <xdr:colOff>123825</xdr:colOff>
      <xdr:row>28</xdr:row>
      <xdr:rowOff>55626</xdr:rowOff>
    </xdr:to>
    <xdr:sp macro="" textlink="">
      <xdr:nvSpPr>
        <xdr:cNvPr id="145" name="楕円 144">
          <a:extLst>
            <a:ext uri="{FF2B5EF4-FFF2-40B4-BE49-F238E27FC236}">
              <a16:creationId xmlns:a16="http://schemas.microsoft.com/office/drawing/2014/main" id="{8743621D-18F3-4A8F-AF70-41AEE6A26871}"/>
            </a:ext>
          </a:extLst>
        </xdr:cNvPr>
        <xdr:cNvSpPr/>
      </xdr:nvSpPr>
      <xdr:spPr>
        <a:xfrm>
          <a:off x="13271500" y="552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4826</xdr:rowOff>
    </xdr:from>
    <xdr:to>
      <xdr:col>72</xdr:col>
      <xdr:colOff>73025</xdr:colOff>
      <xdr:row>28</xdr:row>
      <xdr:rowOff>55419</xdr:rowOff>
    </xdr:to>
    <xdr:cxnSp macro="">
      <xdr:nvCxnSpPr>
        <xdr:cNvPr id="146" name="直線コネクタ 145">
          <a:extLst>
            <a:ext uri="{FF2B5EF4-FFF2-40B4-BE49-F238E27FC236}">
              <a16:creationId xmlns:a16="http://schemas.microsoft.com/office/drawing/2014/main" id="{53D386C9-7FB9-445E-9251-07FD88F3710A}"/>
            </a:ext>
          </a:extLst>
        </xdr:cNvPr>
        <xdr:cNvCxnSpPr/>
      </xdr:nvCxnSpPr>
      <xdr:spPr>
        <a:xfrm>
          <a:off x="13322300" y="5576951"/>
          <a:ext cx="762000" cy="5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31750</xdr:rowOff>
    </xdr:from>
    <xdr:to>
      <xdr:col>64</xdr:col>
      <xdr:colOff>123825</xdr:colOff>
      <xdr:row>28</xdr:row>
      <xdr:rowOff>133350</xdr:rowOff>
    </xdr:to>
    <xdr:sp macro="" textlink="">
      <xdr:nvSpPr>
        <xdr:cNvPr id="147" name="楕円 146">
          <a:extLst>
            <a:ext uri="{FF2B5EF4-FFF2-40B4-BE49-F238E27FC236}">
              <a16:creationId xmlns:a16="http://schemas.microsoft.com/office/drawing/2014/main" id="{1E436812-0EA2-4EE7-8028-E15814033072}"/>
            </a:ext>
          </a:extLst>
        </xdr:cNvPr>
        <xdr:cNvSpPr/>
      </xdr:nvSpPr>
      <xdr:spPr>
        <a:xfrm>
          <a:off x="12509500" y="56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4826</xdr:rowOff>
    </xdr:from>
    <xdr:to>
      <xdr:col>68</xdr:col>
      <xdr:colOff>73025</xdr:colOff>
      <xdr:row>28</xdr:row>
      <xdr:rowOff>82550</xdr:rowOff>
    </xdr:to>
    <xdr:cxnSp macro="">
      <xdr:nvCxnSpPr>
        <xdr:cNvPr id="148" name="直線コネクタ 147">
          <a:extLst>
            <a:ext uri="{FF2B5EF4-FFF2-40B4-BE49-F238E27FC236}">
              <a16:creationId xmlns:a16="http://schemas.microsoft.com/office/drawing/2014/main" id="{5CDFA07D-60FF-47FE-994D-6B3DD9801C17}"/>
            </a:ext>
          </a:extLst>
        </xdr:cNvPr>
        <xdr:cNvCxnSpPr/>
      </xdr:nvCxnSpPr>
      <xdr:spPr>
        <a:xfrm flipV="1">
          <a:off x="12560300" y="5576951"/>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59097</xdr:rowOff>
    </xdr:from>
    <xdr:to>
      <xdr:col>60</xdr:col>
      <xdr:colOff>123825</xdr:colOff>
      <xdr:row>28</xdr:row>
      <xdr:rowOff>160697</xdr:rowOff>
    </xdr:to>
    <xdr:sp macro="" textlink="">
      <xdr:nvSpPr>
        <xdr:cNvPr id="149" name="楕円 148">
          <a:extLst>
            <a:ext uri="{FF2B5EF4-FFF2-40B4-BE49-F238E27FC236}">
              <a16:creationId xmlns:a16="http://schemas.microsoft.com/office/drawing/2014/main" id="{81793157-760C-43C2-AD3F-748B90CF0D10}"/>
            </a:ext>
          </a:extLst>
        </xdr:cNvPr>
        <xdr:cNvSpPr/>
      </xdr:nvSpPr>
      <xdr:spPr>
        <a:xfrm>
          <a:off x="11747500" y="563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82550</xdr:rowOff>
    </xdr:from>
    <xdr:to>
      <xdr:col>64</xdr:col>
      <xdr:colOff>73025</xdr:colOff>
      <xdr:row>28</xdr:row>
      <xdr:rowOff>109897</xdr:rowOff>
    </xdr:to>
    <xdr:cxnSp macro="">
      <xdr:nvCxnSpPr>
        <xdr:cNvPr id="150" name="直線コネクタ 149">
          <a:extLst>
            <a:ext uri="{FF2B5EF4-FFF2-40B4-BE49-F238E27FC236}">
              <a16:creationId xmlns:a16="http://schemas.microsoft.com/office/drawing/2014/main" id="{1BF73F97-3E00-4791-88E9-872262F67B4D}"/>
            </a:ext>
          </a:extLst>
        </xdr:cNvPr>
        <xdr:cNvCxnSpPr/>
      </xdr:nvCxnSpPr>
      <xdr:spPr>
        <a:xfrm flipV="1">
          <a:off x="11798300" y="5654675"/>
          <a:ext cx="762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1" name="n_1aveValue債務償還比率">
          <a:extLst>
            <a:ext uri="{FF2B5EF4-FFF2-40B4-BE49-F238E27FC236}">
              <a16:creationId xmlns:a16="http://schemas.microsoft.com/office/drawing/2014/main" id="{5A74466E-A92F-4DFE-AA77-6B23DD0C4D30}"/>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2" name="n_2aveValue債務償還比率">
          <a:extLst>
            <a:ext uri="{FF2B5EF4-FFF2-40B4-BE49-F238E27FC236}">
              <a16:creationId xmlns:a16="http://schemas.microsoft.com/office/drawing/2014/main" id="{519483D9-DC9D-4562-8423-B8CC56ECFF78}"/>
            </a:ext>
          </a:extLst>
        </xdr:cNvPr>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3" name="n_3aveValue債務償還比率">
          <a:extLst>
            <a:ext uri="{FF2B5EF4-FFF2-40B4-BE49-F238E27FC236}">
              <a16:creationId xmlns:a16="http://schemas.microsoft.com/office/drawing/2014/main" id="{269F08A1-BE9E-4593-9C8F-456F5AA9AC42}"/>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4" name="n_4aveValue債務償還比率">
          <a:extLst>
            <a:ext uri="{FF2B5EF4-FFF2-40B4-BE49-F238E27FC236}">
              <a16:creationId xmlns:a16="http://schemas.microsoft.com/office/drawing/2014/main" id="{5312F4B4-FE41-444C-BCCF-53AC2443F7B5}"/>
            </a:ext>
          </a:extLst>
        </xdr:cNvPr>
        <xdr:cNvSpPr txBox="1"/>
      </xdr:nvSpPr>
      <xdr:spPr>
        <a:xfrm>
          <a:off x="11563427" y="53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97346</xdr:rowOff>
    </xdr:from>
    <xdr:ext cx="469744" cy="259045"/>
    <xdr:sp macro="" textlink="">
      <xdr:nvSpPr>
        <xdr:cNvPr id="155" name="n_1mainValue債務償還比率">
          <a:extLst>
            <a:ext uri="{FF2B5EF4-FFF2-40B4-BE49-F238E27FC236}">
              <a16:creationId xmlns:a16="http://schemas.microsoft.com/office/drawing/2014/main" id="{EEAD2E1B-4847-4168-A809-3FEFDABEA296}"/>
            </a:ext>
          </a:extLst>
        </xdr:cNvPr>
        <xdr:cNvSpPr txBox="1"/>
      </xdr:nvSpPr>
      <xdr:spPr>
        <a:xfrm>
          <a:off x="13836727" y="566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46753</xdr:rowOff>
    </xdr:from>
    <xdr:ext cx="469744" cy="259045"/>
    <xdr:sp macro="" textlink="">
      <xdr:nvSpPr>
        <xdr:cNvPr id="156" name="n_2mainValue債務償還比率">
          <a:extLst>
            <a:ext uri="{FF2B5EF4-FFF2-40B4-BE49-F238E27FC236}">
              <a16:creationId xmlns:a16="http://schemas.microsoft.com/office/drawing/2014/main" id="{063F31A9-48B3-4D4C-B611-142EBE0983A0}"/>
            </a:ext>
          </a:extLst>
        </xdr:cNvPr>
        <xdr:cNvSpPr txBox="1"/>
      </xdr:nvSpPr>
      <xdr:spPr>
        <a:xfrm>
          <a:off x="13087427" y="561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124477</xdr:rowOff>
    </xdr:from>
    <xdr:ext cx="469744" cy="259045"/>
    <xdr:sp macro="" textlink="">
      <xdr:nvSpPr>
        <xdr:cNvPr id="157" name="n_3mainValue債務償還比率">
          <a:extLst>
            <a:ext uri="{FF2B5EF4-FFF2-40B4-BE49-F238E27FC236}">
              <a16:creationId xmlns:a16="http://schemas.microsoft.com/office/drawing/2014/main" id="{965233FE-1B4B-4F91-B8AC-EBC237DEDD7C}"/>
            </a:ext>
          </a:extLst>
        </xdr:cNvPr>
        <xdr:cNvSpPr txBox="1"/>
      </xdr:nvSpPr>
      <xdr:spPr>
        <a:xfrm>
          <a:off x="12325427" y="56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151824</xdr:rowOff>
    </xdr:from>
    <xdr:ext cx="469744" cy="259045"/>
    <xdr:sp macro="" textlink="">
      <xdr:nvSpPr>
        <xdr:cNvPr id="158" name="n_4mainValue債務償還比率">
          <a:extLst>
            <a:ext uri="{FF2B5EF4-FFF2-40B4-BE49-F238E27FC236}">
              <a16:creationId xmlns:a16="http://schemas.microsoft.com/office/drawing/2014/main" id="{07714690-F8DF-4E1E-B865-A0F7E56879F8}"/>
            </a:ext>
          </a:extLst>
        </xdr:cNvPr>
        <xdr:cNvSpPr txBox="1"/>
      </xdr:nvSpPr>
      <xdr:spPr>
        <a:xfrm>
          <a:off x="11563427" y="572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22ABCA1F-85D9-40AD-8062-DDE7E6C407C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20BEF5E6-619D-49AA-8619-93AE9AAD2A0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AA35C407-65F9-4527-BCE3-4633E51CE71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158497E0-C3B4-4FB5-872F-CC1BC57E9E7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96716259-BD9A-4CC8-87D9-663E9F40E87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CC5959EB-16EE-4CAC-AEFF-92C7EF022A4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FAEEAF9-97AA-4D20-8525-D605ACA55CE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7803C95-4465-443D-8A46-EBB7C87C0C0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6712E14-913A-4FCB-840F-90EAFA4BF5B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FCB7B14-4FC1-4231-90AB-9928F918BEA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北海道長万部町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DDA7942-5635-4BD0-9B17-9A4EADC63E4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E47F07D-2D03-413C-9998-553D02D0516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2BCADA5-EF24-49D8-96A7-4F5017C4BE8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200954F-9815-4F4C-A43E-C5DD9F1D964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0D1DD5B-93C9-4FE4-9335-EE0655306F2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F620054-442B-4E1E-88BA-F057DFABD0B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4,817
4,597
310.76
7,164,040
6,891,496
272,544
3,273,345
4,750,116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F8FD104-1A14-4929-B170-6359B101881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9407464-C6FE-4CE5-90DC-E5769B28FC2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8333DE2-8ACA-407E-9C27-ECC41BC7E48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D4257C9-7149-48A0-B20A-3F664046ADC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5938894-CC1D-4634-AC26-EE84F1CCCA2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C4A7AEA-37CE-4167-84F6-D05A6EB5E3E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C4A9DA-D02A-40BC-89FD-738AD4FA2D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60E4B71-5BBD-4E39-A43A-FE75A2B0408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E6AC0C8-644C-44EB-BF66-93339EC7B21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A50F49-F8E3-405C-B57F-B6404A6A6D6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A889247-FE67-4D77-B0E6-7467260E5B1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D007135-8E63-4117-91FD-A9F730FF95C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D1EF7E7-C433-4A66-9F4B-31A40095C4F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244FE8-EC72-4D4A-A794-D36364E3D72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E5239BA-C30D-4C56-8755-237FDD3861B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818280A-4726-461A-A4D9-300432C80E1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256E6F3-D787-4223-8412-3C0E59F6C9F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8D78EDA-04C4-4B78-B5A5-A8E5BEC2A32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FB794FD-844D-41A9-9F57-578C663CAA4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1283204-1DC5-49FF-95DC-7211C18B2D0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F7BA7CD-4663-4CF5-A89E-FE35FF39523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6880C4E-7A8A-486C-ADB6-BEC0BBC149F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821E12E-CBB9-41D7-9EE5-81AFEFB1458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8C7829E-A158-424E-A8EA-4EFA4F7F5F9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ACE706D-061E-499E-BD41-3A30882A309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3500A6A-C9EB-4B33-B8D3-BBB83E32E80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ABCC04B-AEFD-4CCA-82D2-A985DBE8A2D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10CC9AE-D49D-4C14-B4F4-C2B2BF65BA8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24F4499-57D7-457D-ABA6-59888D48F89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3EB4911-9D25-4255-950E-8FB9ABDA155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D3D99D2-B7BF-42F7-A74F-18987017297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B6F038F-E967-4CAA-8851-EB084A2A852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77F3119-2B06-4625-9B48-DECE475669E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5CB2736-E4D8-44A7-A728-B65A7438CF6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FDCC6B0-3BDE-4B1E-AE16-BE6B2E0B0B1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32A91B6-7C0E-4CC6-862B-E6AABAA8BD6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43ADC41-9141-43AB-A4DC-A5EC48FD727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8F1F41A-6132-43B0-A083-2215DC4E0D3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A27794C-3E2A-41D7-AF17-8DE37E1B754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073885B-21C0-45FA-8269-0D265F11B09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FD937D1-1019-4FF3-B3AD-1B30CE3EA88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D1F763E-2731-462E-AAB9-EDE0F4EA197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08EC175-A6DA-4E32-8683-ED89FDD1495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5085DA7-7538-4F1E-853D-42954C4E91C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E5914F3-947B-4535-B9C0-261C1F5985D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06C88EAD-09B8-4DC0-BA70-B0C60D39FDF9}"/>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069258F7-C1E5-41F9-AE3A-1372418B5B66}"/>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A4E00318-5AA0-4022-A135-67C6951EFC9C}"/>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65397746-13F1-4D75-BE19-DFB94032422B}"/>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73F89672-3D58-438B-952D-7093C7A1B0FF}"/>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97807</xdr:rowOff>
    </xdr:from>
    <xdr:ext cx="405111" cy="259045"/>
    <xdr:sp macro="" textlink="">
      <xdr:nvSpPr>
        <xdr:cNvPr id="62" name="【道路】&#10;有形固定資産減価償却率平均値テキスト">
          <a:extLst>
            <a:ext uri="{FF2B5EF4-FFF2-40B4-BE49-F238E27FC236}">
              <a16:creationId xmlns:a16="http://schemas.microsoft.com/office/drawing/2014/main" id="{37D7E136-8D6A-4692-969C-BDD0BE73F12A}"/>
            </a:ext>
          </a:extLst>
        </xdr:cNvPr>
        <xdr:cNvSpPr txBox="1"/>
      </xdr:nvSpPr>
      <xdr:spPr>
        <a:xfrm>
          <a:off x="4673600" y="644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13E8AD15-8B56-4E56-B272-8D0F6139BF49}"/>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C38BB537-CD63-43B8-A02A-49C8B013C4AB}"/>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37400EB8-8881-4CD3-92EE-B00CF3217C70}"/>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BB992E4F-8E28-42FB-A6A5-807878D88490}"/>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AD322629-E553-468A-B005-D14AB0DCB802}"/>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0774049-951E-4DF6-99F5-B9326350704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F4410DB-52EE-4571-9A2F-6EEEEB74ECD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78C50B7-856C-4C9A-A6D3-5C55813D8F6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608C32E-330B-40B5-A9BF-797873F3758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2932FE0-A783-4F55-9756-EFFCE0590D1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107315</xdr:rowOff>
    </xdr:from>
    <xdr:to>
      <xdr:col>24</xdr:col>
      <xdr:colOff>114300</xdr:colOff>
      <xdr:row>39</xdr:row>
      <xdr:rowOff>37465</xdr:rowOff>
    </xdr:to>
    <xdr:sp macro="" textlink="">
      <xdr:nvSpPr>
        <xdr:cNvPr id="73" name="楕円 72">
          <a:extLst>
            <a:ext uri="{FF2B5EF4-FFF2-40B4-BE49-F238E27FC236}">
              <a16:creationId xmlns:a16="http://schemas.microsoft.com/office/drawing/2014/main" id="{26A303A8-4975-4C1D-A561-AFA0989C8D8A}"/>
            </a:ext>
          </a:extLst>
        </xdr:cNvPr>
        <xdr:cNvSpPr/>
      </xdr:nvSpPr>
      <xdr:spPr>
        <a:xfrm>
          <a:off x="45847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85742</xdr:rowOff>
    </xdr:from>
    <xdr:ext cx="405111" cy="259045"/>
    <xdr:sp macro="" textlink="">
      <xdr:nvSpPr>
        <xdr:cNvPr id="74" name="【道路】&#10;有形固定資産減価償却率該当値テキスト">
          <a:extLst>
            <a:ext uri="{FF2B5EF4-FFF2-40B4-BE49-F238E27FC236}">
              <a16:creationId xmlns:a16="http://schemas.microsoft.com/office/drawing/2014/main" id="{96770640-AAAB-4170-9E64-01B95DC45920}"/>
            </a:ext>
          </a:extLst>
        </xdr:cNvPr>
        <xdr:cNvSpPr txBox="1"/>
      </xdr:nvSpPr>
      <xdr:spPr>
        <a:xfrm>
          <a:off x="4673600"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73025</xdr:rowOff>
    </xdr:from>
    <xdr:to>
      <xdr:col>20</xdr:col>
      <xdr:colOff>38100</xdr:colOff>
      <xdr:row>39</xdr:row>
      <xdr:rowOff>3175</xdr:rowOff>
    </xdr:to>
    <xdr:sp macro="" textlink="">
      <xdr:nvSpPr>
        <xdr:cNvPr id="75" name="楕円 74">
          <a:extLst>
            <a:ext uri="{FF2B5EF4-FFF2-40B4-BE49-F238E27FC236}">
              <a16:creationId xmlns:a16="http://schemas.microsoft.com/office/drawing/2014/main" id="{FB4082B1-8BC4-4955-9EF6-1583772AEE89}"/>
            </a:ext>
          </a:extLst>
        </xdr:cNvPr>
        <xdr:cNvSpPr/>
      </xdr:nvSpPr>
      <xdr:spPr>
        <a:xfrm>
          <a:off x="3746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123825</xdr:rowOff>
    </xdr:from>
    <xdr:to>
      <xdr:col>24</xdr:col>
      <xdr:colOff>63500</xdr:colOff>
      <xdr:row>38</xdr:row>
      <xdr:rowOff>158115</xdr:rowOff>
    </xdr:to>
    <xdr:cxnSp macro="">
      <xdr:nvCxnSpPr>
        <xdr:cNvPr id="76" name="直線コネクタ 75">
          <a:extLst>
            <a:ext uri="{FF2B5EF4-FFF2-40B4-BE49-F238E27FC236}">
              <a16:creationId xmlns:a16="http://schemas.microsoft.com/office/drawing/2014/main" id="{F782D45E-12A6-45DA-9D74-47872AD6D3B4}"/>
            </a:ext>
          </a:extLst>
        </xdr:cNvPr>
        <xdr:cNvCxnSpPr/>
      </xdr:nvCxnSpPr>
      <xdr:spPr>
        <a:xfrm>
          <a:off x="3797300" y="66389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34925</xdr:rowOff>
    </xdr:from>
    <xdr:to>
      <xdr:col>15</xdr:col>
      <xdr:colOff>101600</xdr:colOff>
      <xdr:row>38</xdr:row>
      <xdr:rowOff>136525</xdr:rowOff>
    </xdr:to>
    <xdr:sp macro="" textlink="">
      <xdr:nvSpPr>
        <xdr:cNvPr id="77" name="楕円 76">
          <a:extLst>
            <a:ext uri="{FF2B5EF4-FFF2-40B4-BE49-F238E27FC236}">
              <a16:creationId xmlns:a16="http://schemas.microsoft.com/office/drawing/2014/main" id="{415889FC-B467-4E2C-9DAF-894BA9288131}"/>
            </a:ext>
          </a:extLst>
        </xdr:cNvPr>
        <xdr:cNvSpPr/>
      </xdr:nvSpPr>
      <xdr:spPr>
        <a:xfrm>
          <a:off x="2857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85725</xdr:rowOff>
    </xdr:from>
    <xdr:to>
      <xdr:col>19</xdr:col>
      <xdr:colOff>177800</xdr:colOff>
      <xdr:row>38</xdr:row>
      <xdr:rowOff>123825</xdr:rowOff>
    </xdr:to>
    <xdr:cxnSp macro="">
      <xdr:nvCxnSpPr>
        <xdr:cNvPr id="78" name="直線コネクタ 77">
          <a:extLst>
            <a:ext uri="{FF2B5EF4-FFF2-40B4-BE49-F238E27FC236}">
              <a16:creationId xmlns:a16="http://schemas.microsoft.com/office/drawing/2014/main" id="{4AFAC9A4-6ED9-483C-90A9-9FC48143CF15}"/>
            </a:ext>
          </a:extLst>
        </xdr:cNvPr>
        <xdr:cNvCxnSpPr/>
      </xdr:nvCxnSpPr>
      <xdr:spPr>
        <a:xfrm>
          <a:off x="2908300" y="66008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166370</xdr:rowOff>
    </xdr:from>
    <xdr:to>
      <xdr:col>10</xdr:col>
      <xdr:colOff>165100</xdr:colOff>
      <xdr:row>38</xdr:row>
      <xdr:rowOff>96520</xdr:rowOff>
    </xdr:to>
    <xdr:sp macro="" textlink="">
      <xdr:nvSpPr>
        <xdr:cNvPr id="79" name="楕円 78">
          <a:extLst>
            <a:ext uri="{FF2B5EF4-FFF2-40B4-BE49-F238E27FC236}">
              <a16:creationId xmlns:a16="http://schemas.microsoft.com/office/drawing/2014/main" id="{EF852873-20B0-4040-9237-91EBD815B635}"/>
            </a:ext>
          </a:extLst>
        </xdr:cNvPr>
        <xdr:cNvSpPr/>
      </xdr:nvSpPr>
      <xdr:spPr>
        <a:xfrm>
          <a:off x="1968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45720</xdr:rowOff>
    </xdr:from>
    <xdr:to>
      <xdr:col>15</xdr:col>
      <xdr:colOff>50800</xdr:colOff>
      <xdr:row>38</xdr:row>
      <xdr:rowOff>85725</xdr:rowOff>
    </xdr:to>
    <xdr:cxnSp macro="">
      <xdr:nvCxnSpPr>
        <xdr:cNvPr id="80" name="直線コネクタ 79">
          <a:extLst>
            <a:ext uri="{FF2B5EF4-FFF2-40B4-BE49-F238E27FC236}">
              <a16:creationId xmlns:a16="http://schemas.microsoft.com/office/drawing/2014/main" id="{33F60959-BC63-46AC-AD8E-18763B073070}"/>
            </a:ext>
          </a:extLst>
        </xdr:cNvPr>
        <xdr:cNvCxnSpPr/>
      </xdr:nvCxnSpPr>
      <xdr:spPr>
        <a:xfrm>
          <a:off x="2019300" y="65608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126365</xdr:rowOff>
    </xdr:from>
    <xdr:to>
      <xdr:col>6</xdr:col>
      <xdr:colOff>38100</xdr:colOff>
      <xdr:row>38</xdr:row>
      <xdr:rowOff>56515</xdr:rowOff>
    </xdr:to>
    <xdr:sp macro="" textlink="">
      <xdr:nvSpPr>
        <xdr:cNvPr id="81" name="楕円 80">
          <a:extLst>
            <a:ext uri="{FF2B5EF4-FFF2-40B4-BE49-F238E27FC236}">
              <a16:creationId xmlns:a16="http://schemas.microsoft.com/office/drawing/2014/main" id="{86B1D3BA-E19E-4B68-99B3-C5BB992ED53F}"/>
            </a:ext>
          </a:extLst>
        </xdr:cNvPr>
        <xdr:cNvSpPr/>
      </xdr:nvSpPr>
      <xdr:spPr>
        <a:xfrm>
          <a:off x="1079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5715</xdr:rowOff>
    </xdr:from>
    <xdr:to>
      <xdr:col>10</xdr:col>
      <xdr:colOff>114300</xdr:colOff>
      <xdr:row>38</xdr:row>
      <xdr:rowOff>45720</xdr:rowOff>
    </xdr:to>
    <xdr:cxnSp macro="">
      <xdr:nvCxnSpPr>
        <xdr:cNvPr id="82" name="直線コネクタ 81">
          <a:extLst>
            <a:ext uri="{FF2B5EF4-FFF2-40B4-BE49-F238E27FC236}">
              <a16:creationId xmlns:a16="http://schemas.microsoft.com/office/drawing/2014/main" id="{DB8C0201-C343-4F8D-BD92-042058CC418F}"/>
            </a:ext>
          </a:extLst>
        </xdr:cNvPr>
        <xdr:cNvCxnSpPr/>
      </xdr:nvCxnSpPr>
      <xdr:spPr>
        <a:xfrm>
          <a:off x="1130300" y="65208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89426543-96B4-4CEC-8BB7-A115BC8B6895}"/>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2C1FB01B-B03C-4FE1-AC30-A85DF27339EB}"/>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4F75C053-9D4B-4271-9BDA-EF4A7A1351EA}"/>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A0838281-C61B-42DA-A93A-C5F74C33776F}"/>
            </a:ext>
          </a:extLst>
        </xdr:cNvPr>
        <xdr:cNvSpPr txBox="1"/>
      </xdr:nvSpPr>
      <xdr:spPr>
        <a:xfrm>
          <a:off x="927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19702</xdr:rowOff>
    </xdr:from>
    <xdr:ext cx="405111" cy="259045"/>
    <xdr:sp macro="" textlink="">
      <xdr:nvSpPr>
        <xdr:cNvPr id="87" name="n_1mainValue【道路】&#10;有形固定資産減価償却率">
          <a:extLst>
            <a:ext uri="{FF2B5EF4-FFF2-40B4-BE49-F238E27FC236}">
              <a16:creationId xmlns:a16="http://schemas.microsoft.com/office/drawing/2014/main" id="{10EB02FB-D5A8-4B0B-A3B2-CC8F59CC546C}"/>
            </a:ext>
          </a:extLst>
        </xdr:cNvPr>
        <xdr:cNvSpPr txBox="1"/>
      </xdr:nvSpPr>
      <xdr:spPr>
        <a:xfrm>
          <a:off x="35820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153052</xdr:rowOff>
    </xdr:from>
    <xdr:ext cx="405111" cy="259045"/>
    <xdr:sp macro="" textlink="">
      <xdr:nvSpPr>
        <xdr:cNvPr id="88" name="n_2mainValue【道路】&#10;有形固定資産減価償却率">
          <a:extLst>
            <a:ext uri="{FF2B5EF4-FFF2-40B4-BE49-F238E27FC236}">
              <a16:creationId xmlns:a16="http://schemas.microsoft.com/office/drawing/2014/main" id="{079EAFB6-0428-41CC-A7BE-53963381783F}"/>
            </a:ext>
          </a:extLst>
        </xdr:cNvPr>
        <xdr:cNvSpPr txBox="1"/>
      </xdr:nvSpPr>
      <xdr:spPr>
        <a:xfrm>
          <a:off x="2705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9" name="n_3mainValue【道路】&#10;有形固定資産減価償却率">
          <a:extLst>
            <a:ext uri="{FF2B5EF4-FFF2-40B4-BE49-F238E27FC236}">
              <a16:creationId xmlns:a16="http://schemas.microsoft.com/office/drawing/2014/main" id="{060E09B5-137E-4A46-9AD6-834001A7BD0E}"/>
            </a:ext>
          </a:extLst>
        </xdr:cNvPr>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73042</xdr:rowOff>
    </xdr:from>
    <xdr:ext cx="405111" cy="259045"/>
    <xdr:sp macro="" textlink="">
      <xdr:nvSpPr>
        <xdr:cNvPr id="90" name="n_4mainValue【道路】&#10;有形固定資産減価償却率">
          <a:extLst>
            <a:ext uri="{FF2B5EF4-FFF2-40B4-BE49-F238E27FC236}">
              <a16:creationId xmlns:a16="http://schemas.microsoft.com/office/drawing/2014/main" id="{86D03BD4-FB99-4283-AD7F-5C45B1877EBB}"/>
            </a:ext>
          </a:extLst>
        </xdr:cNvPr>
        <xdr:cNvSpPr txBox="1"/>
      </xdr:nvSpPr>
      <xdr:spPr>
        <a:xfrm>
          <a:off x="927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4554127-9F68-4F53-8E7B-F2AD6E74C9F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C972E6C-03EE-40BB-AA48-A115ECC7DF1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226D299-9328-4C8B-9B2E-00CF88FA2B8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1748910-1460-4B72-9FBD-729D0D2C28E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D20246E-94DA-4A15-8004-CDA9A14BDDD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B153DF5-3B8C-4750-AE04-9887DF05F36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6D08087-5EC4-4046-81E0-72BFCBE2A33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75011C-5BA0-45E3-8656-B9A3F63E8A4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0C2C688-2AE8-489C-8EC0-2A8273A8D21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58BB0E7-9DB4-416E-BE51-3189EFC954E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375E0EDF-0207-47A7-B8FA-1F28FF6FAA38}"/>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3623291-4268-4DA3-A613-B4781569933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206F0822-2476-4A1C-849B-764A51632E3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96F89AF0-511A-404E-B81C-A2E55257A2C8}"/>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366216DD-4FCE-4259-9D98-6006846A7BE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C7C01810-EAC1-4534-977C-269AD23E641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3F7898AB-6E61-41D4-AC3C-3649F6B921E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CCB85819-8424-41FE-9E0D-093F2759229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8D5954C5-4415-44E6-9DB1-F5A87C97A96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FC698FA2-B82F-4F12-9B0B-75501D0153E6}"/>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C4904224-2A40-4C35-B65D-977D32301B8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1A72775B-FD56-4DA8-8E28-77463B990FA2}"/>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9A17E772-B3FF-4A36-AEB9-394BE1B5FA7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DE8189B0-C394-4466-A2F7-3FB2806CFF3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D1DF23E0-090B-4A5C-95C8-C57E39A01CB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B3341085-54E6-408E-BBA6-3139B43C0637}"/>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AED36E9B-9AAA-4975-A708-C216E31AB59F}"/>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5C2ED352-D3D5-4203-8F7C-987930DF1EF4}"/>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AAB21F34-2D49-4F86-B3E3-2AE3E19D9652}"/>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ADDCCF34-007A-4E93-AFA2-D375BD80A732}"/>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120838</xdr:rowOff>
    </xdr:from>
    <xdr:ext cx="534377" cy="259045"/>
    <xdr:sp macro="" textlink="">
      <xdr:nvSpPr>
        <xdr:cNvPr id="121" name="【道路】&#10;一人当たり延長平均値テキスト">
          <a:extLst>
            <a:ext uri="{FF2B5EF4-FFF2-40B4-BE49-F238E27FC236}">
              <a16:creationId xmlns:a16="http://schemas.microsoft.com/office/drawing/2014/main" id="{3DBCD35F-503D-40B6-BDCA-286F49444F48}"/>
            </a:ext>
          </a:extLst>
        </xdr:cNvPr>
        <xdr:cNvSpPr txBox="1"/>
      </xdr:nvSpPr>
      <xdr:spPr>
        <a:xfrm>
          <a:off x="10515600" y="663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E88F4A28-3BBD-4458-BAE8-B101BFA69C31}"/>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18C28750-CA24-4A03-82A9-ADD0011BDC7B}"/>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DF4B549E-9D6A-4991-9AB2-3F6FB9638FDF}"/>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F314F05B-5377-4BCC-A56F-D32AF7A1075F}"/>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0DA85074-0CB2-44DB-8134-CB45BFF6BBCD}"/>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111CF19-10C7-4D5B-B782-62628EBB2B4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C790DD2-BC98-4BED-8A00-64BC7CD2D4E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52C078C-F775-4914-9186-DD475AE5269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CFF322F-49E5-4B4D-BD4C-DC7E2276154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E04332D-FF54-4969-A31A-79148DA9D52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87677</xdr:rowOff>
    </xdr:from>
    <xdr:to>
      <xdr:col>55</xdr:col>
      <xdr:colOff>50800</xdr:colOff>
      <xdr:row>38</xdr:row>
      <xdr:rowOff>17827</xdr:rowOff>
    </xdr:to>
    <xdr:sp macro="" textlink="">
      <xdr:nvSpPr>
        <xdr:cNvPr id="132" name="楕円 131">
          <a:extLst>
            <a:ext uri="{FF2B5EF4-FFF2-40B4-BE49-F238E27FC236}">
              <a16:creationId xmlns:a16="http://schemas.microsoft.com/office/drawing/2014/main" id="{89B1B7F0-0315-46D1-86E2-C6D42791AD4E}"/>
            </a:ext>
          </a:extLst>
        </xdr:cNvPr>
        <xdr:cNvSpPr/>
      </xdr:nvSpPr>
      <xdr:spPr>
        <a:xfrm>
          <a:off x="10426700" y="643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110554</xdr:rowOff>
    </xdr:from>
    <xdr:ext cx="534377" cy="259045"/>
    <xdr:sp macro="" textlink="">
      <xdr:nvSpPr>
        <xdr:cNvPr id="133" name="【道路】&#10;一人当たり延長該当値テキスト">
          <a:extLst>
            <a:ext uri="{FF2B5EF4-FFF2-40B4-BE49-F238E27FC236}">
              <a16:creationId xmlns:a16="http://schemas.microsoft.com/office/drawing/2014/main" id="{BE1CF48D-6841-4453-A670-3ACCCAAE2F79}"/>
            </a:ext>
          </a:extLst>
        </xdr:cNvPr>
        <xdr:cNvSpPr txBox="1"/>
      </xdr:nvSpPr>
      <xdr:spPr>
        <a:xfrm>
          <a:off x="10515600" y="628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98340</xdr:rowOff>
    </xdr:from>
    <xdr:to>
      <xdr:col>50</xdr:col>
      <xdr:colOff>165100</xdr:colOff>
      <xdr:row>38</xdr:row>
      <xdr:rowOff>28490</xdr:rowOff>
    </xdr:to>
    <xdr:sp macro="" textlink="">
      <xdr:nvSpPr>
        <xdr:cNvPr id="134" name="楕円 133">
          <a:extLst>
            <a:ext uri="{FF2B5EF4-FFF2-40B4-BE49-F238E27FC236}">
              <a16:creationId xmlns:a16="http://schemas.microsoft.com/office/drawing/2014/main" id="{22ED82B9-E546-44A8-B14B-81789D7DEDDA}"/>
            </a:ext>
          </a:extLst>
        </xdr:cNvPr>
        <xdr:cNvSpPr/>
      </xdr:nvSpPr>
      <xdr:spPr>
        <a:xfrm>
          <a:off x="9588500" y="64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138477</xdr:rowOff>
    </xdr:from>
    <xdr:to>
      <xdr:col>55</xdr:col>
      <xdr:colOff>0</xdr:colOff>
      <xdr:row>37</xdr:row>
      <xdr:rowOff>149140</xdr:rowOff>
    </xdr:to>
    <xdr:cxnSp macro="">
      <xdr:nvCxnSpPr>
        <xdr:cNvPr id="135" name="直線コネクタ 134">
          <a:extLst>
            <a:ext uri="{FF2B5EF4-FFF2-40B4-BE49-F238E27FC236}">
              <a16:creationId xmlns:a16="http://schemas.microsoft.com/office/drawing/2014/main" id="{560550D0-2536-4EDA-89EC-957B3ECF5036}"/>
            </a:ext>
          </a:extLst>
        </xdr:cNvPr>
        <xdr:cNvCxnSpPr/>
      </xdr:nvCxnSpPr>
      <xdr:spPr>
        <a:xfrm flipV="1">
          <a:off x="9639300" y="6482127"/>
          <a:ext cx="838200" cy="1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111354</xdr:rowOff>
    </xdr:from>
    <xdr:to>
      <xdr:col>46</xdr:col>
      <xdr:colOff>38100</xdr:colOff>
      <xdr:row>38</xdr:row>
      <xdr:rowOff>41504</xdr:rowOff>
    </xdr:to>
    <xdr:sp macro="" textlink="">
      <xdr:nvSpPr>
        <xdr:cNvPr id="136" name="楕円 135">
          <a:extLst>
            <a:ext uri="{FF2B5EF4-FFF2-40B4-BE49-F238E27FC236}">
              <a16:creationId xmlns:a16="http://schemas.microsoft.com/office/drawing/2014/main" id="{E4475F7D-D3B5-4492-81BB-F18077B41371}"/>
            </a:ext>
          </a:extLst>
        </xdr:cNvPr>
        <xdr:cNvSpPr/>
      </xdr:nvSpPr>
      <xdr:spPr>
        <a:xfrm>
          <a:off x="8699500" y="645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149140</xdr:rowOff>
    </xdr:from>
    <xdr:to>
      <xdr:col>50</xdr:col>
      <xdr:colOff>114300</xdr:colOff>
      <xdr:row>37</xdr:row>
      <xdr:rowOff>162154</xdr:rowOff>
    </xdr:to>
    <xdr:cxnSp macro="">
      <xdr:nvCxnSpPr>
        <xdr:cNvPr id="137" name="直線コネクタ 136">
          <a:extLst>
            <a:ext uri="{FF2B5EF4-FFF2-40B4-BE49-F238E27FC236}">
              <a16:creationId xmlns:a16="http://schemas.microsoft.com/office/drawing/2014/main" id="{71F452C8-80AF-488A-901F-EAB421615E74}"/>
            </a:ext>
          </a:extLst>
        </xdr:cNvPr>
        <xdr:cNvCxnSpPr/>
      </xdr:nvCxnSpPr>
      <xdr:spPr>
        <a:xfrm flipV="1">
          <a:off x="8750300" y="6492790"/>
          <a:ext cx="889000" cy="1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17824</xdr:rowOff>
    </xdr:from>
    <xdr:to>
      <xdr:col>41</xdr:col>
      <xdr:colOff>101600</xdr:colOff>
      <xdr:row>38</xdr:row>
      <xdr:rowOff>119424</xdr:rowOff>
    </xdr:to>
    <xdr:sp macro="" textlink="">
      <xdr:nvSpPr>
        <xdr:cNvPr id="138" name="楕円 137">
          <a:extLst>
            <a:ext uri="{FF2B5EF4-FFF2-40B4-BE49-F238E27FC236}">
              <a16:creationId xmlns:a16="http://schemas.microsoft.com/office/drawing/2014/main" id="{51673779-1AC7-4026-8DE5-DC67BFA229F3}"/>
            </a:ext>
          </a:extLst>
        </xdr:cNvPr>
        <xdr:cNvSpPr/>
      </xdr:nvSpPr>
      <xdr:spPr>
        <a:xfrm>
          <a:off x="7810500" y="653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162154</xdr:rowOff>
    </xdr:from>
    <xdr:to>
      <xdr:col>45</xdr:col>
      <xdr:colOff>177800</xdr:colOff>
      <xdr:row>38</xdr:row>
      <xdr:rowOff>68624</xdr:rowOff>
    </xdr:to>
    <xdr:cxnSp macro="">
      <xdr:nvCxnSpPr>
        <xdr:cNvPr id="139" name="直線コネクタ 138">
          <a:extLst>
            <a:ext uri="{FF2B5EF4-FFF2-40B4-BE49-F238E27FC236}">
              <a16:creationId xmlns:a16="http://schemas.microsoft.com/office/drawing/2014/main" id="{9457B85F-CB97-4EB9-A99B-F2427F1127FD}"/>
            </a:ext>
          </a:extLst>
        </xdr:cNvPr>
        <xdr:cNvCxnSpPr/>
      </xdr:nvCxnSpPr>
      <xdr:spPr>
        <a:xfrm flipV="1">
          <a:off x="7861300" y="6505804"/>
          <a:ext cx="889000" cy="7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159784</xdr:rowOff>
    </xdr:from>
    <xdr:to>
      <xdr:col>36</xdr:col>
      <xdr:colOff>165100</xdr:colOff>
      <xdr:row>38</xdr:row>
      <xdr:rowOff>89934</xdr:rowOff>
    </xdr:to>
    <xdr:sp macro="" textlink="">
      <xdr:nvSpPr>
        <xdr:cNvPr id="140" name="楕円 139">
          <a:extLst>
            <a:ext uri="{FF2B5EF4-FFF2-40B4-BE49-F238E27FC236}">
              <a16:creationId xmlns:a16="http://schemas.microsoft.com/office/drawing/2014/main" id="{1646B2F2-F411-4C03-84D5-2B6E919562B0}"/>
            </a:ext>
          </a:extLst>
        </xdr:cNvPr>
        <xdr:cNvSpPr/>
      </xdr:nvSpPr>
      <xdr:spPr>
        <a:xfrm>
          <a:off x="6921500" y="650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39134</xdr:rowOff>
    </xdr:from>
    <xdr:to>
      <xdr:col>41</xdr:col>
      <xdr:colOff>50800</xdr:colOff>
      <xdr:row>38</xdr:row>
      <xdr:rowOff>68624</xdr:rowOff>
    </xdr:to>
    <xdr:cxnSp macro="">
      <xdr:nvCxnSpPr>
        <xdr:cNvPr id="141" name="直線コネクタ 140">
          <a:extLst>
            <a:ext uri="{FF2B5EF4-FFF2-40B4-BE49-F238E27FC236}">
              <a16:creationId xmlns:a16="http://schemas.microsoft.com/office/drawing/2014/main" id="{7EEE7539-B6C0-4774-84C4-FD21F42F259D}"/>
            </a:ext>
          </a:extLst>
        </xdr:cNvPr>
        <xdr:cNvCxnSpPr/>
      </xdr:nvCxnSpPr>
      <xdr:spPr>
        <a:xfrm>
          <a:off x="6972300" y="6554234"/>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68717</xdr:rowOff>
    </xdr:from>
    <xdr:ext cx="534377" cy="259045"/>
    <xdr:sp macro="" textlink="">
      <xdr:nvSpPr>
        <xdr:cNvPr id="142" name="n_1aveValue【道路】&#10;一人当たり延長">
          <a:extLst>
            <a:ext uri="{FF2B5EF4-FFF2-40B4-BE49-F238E27FC236}">
              <a16:creationId xmlns:a16="http://schemas.microsoft.com/office/drawing/2014/main" id="{AE6A884D-EE38-4247-A67D-1AD2DB69462D}"/>
            </a:ext>
          </a:extLst>
        </xdr:cNvPr>
        <xdr:cNvSpPr txBox="1"/>
      </xdr:nvSpPr>
      <xdr:spPr>
        <a:xfrm>
          <a:off x="9359411" y="675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82351</xdr:rowOff>
    </xdr:from>
    <xdr:ext cx="534377" cy="259045"/>
    <xdr:sp macro="" textlink="">
      <xdr:nvSpPr>
        <xdr:cNvPr id="143" name="n_2aveValue【道路】&#10;一人当たり延長">
          <a:extLst>
            <a:ext uri="{FF2B5EF4-FFF2-40B4-BE49-F238E27FC236}">
              <a16:creationId xmlns:a16="http://schemas.microsoft.com/office/drawing/2014/main" id="{3F257A21-254E-4B93-A09F-2BDD9428766A}"/>
            </a:ext>
          </a:extLst>
        </xdr:cNvPr>
        <xdr:cNvSpPr txBox="1"/>
      </xdr:nvSpPr>
      <xdr:spPr>
        <a:xfrm>
          <a:off x="8483111" y="6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94712</xdr:rowOff>
    </xdr:from>
    <xdr:ext cx="534377" cy="259045"/>
    <xdr:sp macro="" textlink="">
      <xdr:nvSpPr>
        <xdr:cNvPr id="144" name="n_3aveValue【道路】&#10;一人当たり延長">
          <a:extLst>
            <a:ext uri="{FF2B5EF4-FFF2-40B4-BE49-F238E27FC236}">
              <a16:creationId xmlns:a16="http://schemas.microsoft.com/office/drawing/2014/main" id="{5FE948AC-BE4D-4BED-B98A-20568441237D}"/>
            </a:ext>
          </a:extLst>
        </xdr:cNvPr>
        <xdr:cNvSpPr txBox="1"/>
      </xdr:nvSpPr>
      <xdr:spPr>
        <a:xfrm>
          <a:off x="7594111" y="67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133884</xdr:rowOff>
    </xdr:from>
    <xdr:ext cx="534377" cy="259045"/>
    <xdr:sp macro="" textlink="">
      <xdr:nvSpPr>
        <xdr:cNvPr id="145" name="n_4aveValue【道路】&#10;一人当たり延長">
          <a:extLst>
            <a:ext uri="{FF2B5EF4-FFF2-40B4-BE49-F238E27FC236}">
              <a16:creationId xmlns:a16="http://schemas.microsoft.com/office/drawing/2014/main" id="{A2DF2A88-0F5F-435C-BB53-9CD32A2BCEC7}"/>
            </a:ext>
          </a:extLst>
        </xdr:cNvPr>
        <xdr:cNvSpPr txBox="1"/>
      </xdr:nvSpPr>
      <xdr:spPr>
        <a:xfrm>
          <a:off x="6705111" y="68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45017</xdr:rowOff>
    </xdr:from>
    <xdr:ext cx="534377" cy="259045"/>
    <xdr:sp macro="" textlink="">
      <xdr:nvSpPr>
        <xdr:cNvPr id="146" name="n_1mainValue【道路】&#10;一人当たり延長">
          <a:extLst>
            <a:ext uri="{FF2B5EF4-FFF2-40B4-BE49-F238E27FC236}">
              <a16:creationId xmlns:a16="http://schemas.microsoft.com/office/drawing/2014/main" id="{B57291F8-FE37-4043-9F4D-AEFABB18E1F4}"/>
            </a:ext>
          </a:extLst>
        </xdr:cNvPr>
        <xdr:cNvSpPr txBox="1"/>
      </xdr:nvSpPr>
      <xdr:spPr>
        <a:xfrm>
          <a:off x="9359411" y="621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58031</xdr:rowOff>
    </xdr:from>
    <xdr:ext cx="534377" cy="259045"/>
    <xdr:sp macro="" textlink="">
      <xdr:nvSpPr>
        <xdr:cNvPr id="147" name="n_2mainValue【道路】&#10;一人当たり延長">
          <a:extLst>
            <a:ext uri="{FF2B5EF4-FFF2-40B4-BE49-F238E27FC236}">
              <a16:creationId xmlns:a16="http://schemas.microsoft.com/office/drawing/2014/main" id="{464E367A-6132-4289-AA01-C3F0B048541E}"/>
            </a:ext>
          </a:extLst>
        </xdr:cNvPr>
        <xdr:cNvSpPr txBox="1"/>
      </xdr:nvSpPr>
      <xdr:spPr>
        <a:xfrm>
          <a:off x="8483111" y="623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135951</xdr:rowOff>
    </xdr:from>
    <xdr:ext cx="534377" cy="259045"/>
    <xdr:sp macro="" textlink="">
      <xdr:nvSpPr>
        <xdr:cNvPr id="148" name="n_3mainValue【道路】&#10;一人当たり延長">
          <a:extLst>
            <a:ext uri="{FF2B5EF4-FFF2-40B4-BE49-F238E27FC236}">
              <a16:creationId xmlns:a16="http://schemas.microsoft.com/office/drawing/2014/main" id="{33C14556-84F3-48BB-919D-0F722150643F}"/>
            </a:ext>
          </a:extLst>
        </xdr:cNvPr>
        <xdr:cNvSpPr txBox="1"/>
      </xdr:nvSpPr>
      <xdr:spPr>
        <a:xfrm>
          <a:off x="7594111" y="630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106461</xdr:rowOff>
    </xdr:from>
    <xdr:ext cx="534377" cy="259045"/>
    <xdr:sp macro="" textlink="">
      <xdr:nvSpPr>
        <xdr:cNvPr id="149" name="n_4mainValue【道路】&#10;一人当たり延長">
          <a:extLst>
            <a:ext uri="{FF2B5EF4-FFF2-40B4-BE49-F238E27FC236}">
              <a16:creationId xmlns:a16="http://schemas.microsoft.com/office/drawing/2014/main" id="{2674DC9A-1998-423A-814A-426DEB79C38A}"/>
            </a:ext>
          </a:extLst>
        </xdr:cNvPr>
        <xdr:cNvSpPr txBox="1"/>
      </xdr:nvSpPr>
      <xdr:spPr>
        <a:xfrm>
          <a:off x="6705111" y="627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AF4AB09E-2D2F-4837-B7EC-9A1B4D7801C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18CE37FF-9956-48F3-BE99-65C86D9324E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680445B3-C2DC-4386-922A-7C90E9B738D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F2228172-969E-447A-BCDA-0B3122CDD1A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97047357-4B2A-4305-9689-CA10F607FAD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34B157C1-B1AC-4EB7-8E96-6034C875DF9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BA9257FB-3C6B-45F5-A7A9-86FA5EAC090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B72AD05B-424F-45AB-81FF-409D618D5C3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6789377-6822-4DCB-B04F-1E1F440ADC4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FE718242-F50E-4937-9E28-80C33D74858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E7BED13F-42BB-4C3C-9A29-CC11A6EDAAA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75D40E35-27BA-4643-8C33-B38DAC3BBDB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5F87101C-EE6B-4A82-85F8-6FA6B98C629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85001FDE-E1A0-4BB5-A34D-54BE97A22F7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361FB5F1-749C-4842-A731-E20CF7C68FF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61CC2EE4-05FA-4F3A-BE82-B14D4D8B890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387020E6-6A78-4D25-8821-0866E15D11D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F338964B-C063-4967-B5AD-8879889A29E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D378E22D-24B1-490C-8F94-2FCE3BBDF86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A631DB3C-093A-46C6-A854-61870BA83D2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8BF6574E-D7E8-4B16-A6CC-F1D9A8676AF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A2AEA7B3-CF07-4360-8163-764BF216797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495471BE-8E1D-4B17-99F9-5522A4DB7FE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D7F67456-F667-4CB2-BE63-8B2A462D84B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19E3FAA8-CF4B-4C16-967C-E93E7E996E9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9050184E-EDCF-4F32-8078-DE2217DA169C}"/>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5F0C9FE3-3432-4E33-A50D-AC02151FE58B}"/>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AF082EFD-34E4-44EF-9B3D-315E9B0B432A}"/>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BA6E7371-5E9B-4078-A2A7-D1E369483A0B}"/>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0EF7D88D-9ABA-4CCA-8392-FF6D11AF32D5}"/>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56EBAD5D-9BF8-4E75-B35D-56295CD72CF3}"/>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7ABEB4A3-4AF8-4793-81E3-2AAFEDE53D78}"/>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B0E4E4C1-A0D4-4531-BCC9-28AC27542636}"/>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0B95B871-BE4B-443D-91AB-933054FE7327}"/>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9E6288A8-0CF1-4AA4-AA99-6B771954422D}"/>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6A849E62-3AA5-4CCB-8F12-824A57C14499}"/>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4FA94C2-E028-45EF-A7CE-53B227807A0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F43517C-50FE-4535-B136-F9730BC73EB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A75B146-753B-488C-B89A-20682FB598F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AB5A3EB-FF94-4CBA-8056-D83E565821D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1EAE180D-2663-4BE8-9518-05B36E2F95A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114119</xdr:rowOff>
    </xdr:from>
    <xdr:to>
      <xdr:col>24</xdr:col>
      <xdr:colOff>114300</xdr:colOff>
      <xdr:row>62</xdr:row>
      <xdr:rowOff>44269</xdr:rowOff>
    </xdr:to>
    <xdr:sp macro="" textlink="">
      <xdr:nvSpPr>
        <xdr:cNvPr id="191" name="楕円 190">
          <a:extLst>
            <a:ext uri="{FF2B5EF4-FFF2-40B4-BE49-F238E27FC236}">
              <a16:creationId xmlns:a16="http://schemas.microsoft.com/office/drawing/2014/main" id="{AB7AE0C1-3AC5-4C97-8258-04C4677591AC}"/>
            </a:ext>
          </a:extLst>
        </xdr:cNvPr>
        <xdr:cNvSpPr/>
      </xdr:nvSpPr>
      <xdr:spPr>
        <a:xfrm>
          <a:off x="45847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92546</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C12EB54D-80D6-4DF4-B0EE-CF386E6D2473}"/>
            </a:ext>
          </a:extLst>
        </xdr:cNvPr>
        <xdr:cNvSpPr txBox="1"/>
      </xdr:nvSpPr>
      <xdr:spPr>
        <a:xfrm>
          <a:off x="4673600"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89626</xdr:rowOff>
    </xdr:from>
    <xdr:to>
      <xdr:col>20</xdr:col>
      <xdr:colOff>38100</xdr:colOff>
      <xdr:row>62</xdr:row>
      <xdr:rowOff>19776</xdr:rowOff>
    </xdr:to>
    <xdr:sp macro="" textlink="">
      <xdr:nvSpPr>
        <xdr:cNvPr id="193" name="楕円 192">
          <a:extLst>
            <a:ext uri="{FF2B5EF4-FFF2-40B4-BE49-F238E27FC236}">
              <a16:creationId xmlns:a16="http://schemas.microsoft.com/office/drawing/2014/main" id="{D81DDC96-38CD-4FFF-85DA-516D0D97D6B4}"/>
            </a:ext>
          </a:extLst>
        </xdr:cNvPr>
        <xdr:cNvSpPr/>
      </xdr:nvSpPr>
      <xdr:spPr>
        <a:xfrm>
          <a:off x="3746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140426</xdr:rowOff>
    </xdr:from>
    <xdr:to>
      <xdr:col>24</xdr:col>
      <xdr:colOff>63500</xdr:colOff>
      <xdr:row>61</xdr:row>
      <xdr:rowOff>164919</xdr:rowOff>
    </xdr:to>
    <xdr:cxnSp macro="">
      <xdr:nvCxnSpPr>
        <xdr:cNvPr id="194" name="直線コネクタ 193">
          <a:extLst>
            <a:ext uri="{FF2B5EF4-FFF2-40B4-BE49-F238E27FC236}">
              <a16:creationId xmlns:a16="http://schemas.microsoft.com/office/drawing/2014/main" id="{93059668-6AFB-4DD9-B55A-995FBF5C41A9}"/>
            </a:ext>
          </a:extLst>
        </xdr:cNvPr>
        <xdr:cNvCxnSpPr/>
      </xdr:nvCxnSpPr>
      <xdr:spPr>
        <a:xfrm>
          <a:off x="3797300" y="1059887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76563</xdr:rowOff>
    </xdr:from>
    <xdr:to>
      <xdr:col>15</xdr:col>
      <xdr:colOff>101600</xdr:colOff>
      <xdr:row>62</xdr:row>
      <xdr:rowOff>6713</xdr:rowOff>
    </xdr:to>
    <xdr:sp macro="" textlink="">
      <xdr:nvSpPr>
        <xdr:cNvPr id="195" name="楕円 194">
          <a:extLst>
            <a:ext uri="{FF2B5EF4-FFF2-40B4-BE49-F238E27FC236}">
              <a16:creationId xmlns:a16="http://schemas.microsoft.com/office/drawing/2014/main" id="{61B791E5-B899-4653-9E4D-721A6B162D11}"/>
            </a:ext>
          </a:extLst>
        </xdr:cNvPr>
        <xdr:cNvSpPr/>
      </xdr:nvSpPr>
      <xdr:spPr>
        <a:xfrm>
          <a:off x="2857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127363</xdr:rowOff>
    </xdr:from>
    <xdr:to>
      <xdr:col>19</xdr:col>
      <xdr:colOff>177800</xdr:colOff>
      <xdr:row>61</xdr:row>
      <xdr:rowOff>140426</xdr:rowOff>
    </xdr:to>
    <xdr:cxnSp macro="">
      <xdr:nvCxnSpPr>
        <xdr:cNvPr id="196" name="直線コネクタ 195">
          <a:extLst>
            <a:ext uri="{FF2B5EF4-FFF2-40B4-BE49-F238E27FC236}">
              <a16:creationId xmlns:a16="http://schemas.microsoft.com/office/drawing/2014/main" id="{1480F140-111F-4BFD-A926-DF8A0459EA08}"/>
            </a:ext>
          </a:extLst>
        </xdr:cNvPr>
        <xdr:cNvCxnSpPr/>
      </xdr:nvCxnSpPr>
      <xdr:spPr>
        <a:xfrm>
          <a:off x="2908300" y="1058581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97" name="楕円 196">
          <a:extLst>
            <a:ext uri="{FF2B5EF4-FFF2-40B4-BE49-F238E27FC236}">
              <a16:creationId xmlns:a16="http://schemas.microsoft.com/office/drawing/2014/main" id="{6F7166D0-FFDB-4B46-8402-C349D099CC54}"/>
            </a:ext>
          </a:extLst>
        </xdr:cNvPr>
        <xdr:cNvSpPr/>
      </xdr:nvSpPr>
      <xdr:spPr>
        <a:xfrm>
          <a:off x="1968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99604</xdr:rowOff>
    </xdr:from>
    <xdr:to>
      <xdr:col>15</xdr:col>
      <xdr:colOff>50800</xdr:colOff>
      <xdr:row>61</xdr:row>
      <xdr:rowOff>127363</xdr:rowOff>
    </xdr:to>
    <xdr:cxnSp macro="">
      <xdr:nvCxnSpPr>
        <xdr:cNvPr id="198" name="直線コネクタ 197">
          <a:extLst>
            <a:ext uri="{FF2B5EF4-FFF2-40B4-BE49-F238E27FC236}">
              <a16:creationId xmlns:a16="http://schemas.microsoft.com/office/drawing/2014/main" id="{CFA74577-0711-4BE4-BA35-4FA607B2AA0A}"/>
            </a:ext>
          </a:extLst>
        </xdr:cNvPr>
        <xdr:cNvCxnSpPr/>
      </xdr:nvCxnSpPr>
      <xdr:spPr>
        <a:xfrm>
          <a:off x="2019300" y="1055805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19413</xdr:rowOff>
    </xdr:from>
    <xdr:to>
      <xdr:col>6</xdr:col>
      <xdr:colOff>38100</xdr:colOff>
      <xdr:row>61</xdr:row>
      <xdr:rowOff>121013</xdr:rowOff>
    </xdr:to>
    <xdr:sp macro="" textlink="">
      <xdr:nvSpPr>
        <xdr:cNvPr id="199" name="楕円 198">
          <a:extLst>
            <a:ext uri="{FF2B5EF4-FFF2-40B4-BE49-F238E27FC236}">
              <a16:creationId xmlns:a16="http://schemas.microsoft.com/office/drawing/2014/main" id="{6D50CCF7-B0A8-4199-8BF5-417EC75F8A72}"/>
            </a:ext>
          </a:extLst>
        </xdr:cNvPr>
        <xdr:cNvSpPr/>
      </xdr:nvSpPr>
      <xdr:spPr>
        <a:xfrm>
          <a:off x="1079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70213</xdr:rowOff>
    </xdr:from>
    <xdr:to>
      <xdr:col>10</xdr:col>
      <xdr:colOff>114300</xdr:colOff>
      <xdr:row>61</xdr:row>
      <xdr:rowOff>99604</xdr:rowOff>
    </xdr:to>
    <xdr:cxnSp macro="">
      <xdr:nvCxnSpPr>
        <xdr:cNvPr id="200" name="直線コネクタ 199">
          <a:extLst>
            <a:ext uri="{FF2B5EF4-FFF2-40B4-BE49-F238E27FC236}">
              <a16:creationId xmlns:a16="http://schemas.microsoft.com/office/drawing/2014/main" id="{553ABDA1-CE7A-44A6-96E4-1FBF644ACB94}"/>
            </a:ext>
          </a:extLst>
        </xdr:cNvPr>
        <xdr:cNvCxnSpPr/>
      </xdr:nvCxnSpPr>
      <xdr:spPr>
        <a:xfrm>
          <a:off x="1130300" y="1052866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A98F86AF-D842-4ED3-8BF5-9860680AA989}"/>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5EE3EF84-FB4A-4ADB-AF76-B10318646AEA}"/>
            </a:ext>
          </a:extLst>
        </xdr:cNvPr>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553AFA1F-06B8-44B9-91F5-E5C74DC41F4D}"/>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431468AE-035C-4B8D-B221-1EC265F37D11}"/>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10903</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43DE5C8-BC64-4116-9A43-D316DBE00905}"/>
            </a:ext>
          </a:extLst>
        </xdr:cNvPr>
        <xdr:cNvSpPr txBox="1"/>
      </xdr:nvSpPr>
      <xdr:spPr>
        <a:xfrm>
          <a:off x="35820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169290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77BFC6FE-E3AE-4C15-914F-07B95A1DA90B}"/>
            </a:ext>
          </a:extLst>
        </xdr:cNvPr>
        <xdr:cNvSpPr txBox="1"/>
      </xdr:nvSpPr>
      <xdr:spPr>
        <a:xfrm>
          <a:off x="27057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90B0E48D-ADDC-4469-8EB6-B76BAA42BC50}"/>
            </a:ext>
          </a:extLst>
        </xdr:cNvPr>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112140</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E388694B-2BE8-4F8D-A732-18DF1CACDE06}"/>
            </a:ext>
          </a:extLst>
        </xdr:cNvPr>
        <xdr:cNvSpPr txBox="1"/>
      </xdr:nvSpPr>
      <xdr:spPr>
        <a:xfrm>
          <a:off x="927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DF1AAE1C-93DF-4FCA-874E-51686366B90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3CC53939-2C36-43E7-B043-3E469884062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EE782BA-D981-4710-A189-24DA6C67825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B5215E6A-2C57-46A9-98BA-DCFFF588E09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4681C38F-D283-47E9-AC07-D6405CA6BF9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BAE230FB-DD32-4F80-B751-24E9478D5EF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A7454B64-1E5B-47E2-91CE-4CB924A49AE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0EADE40-5CB7-4EC2-8987-123F957F885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A901B14A-8F6E-4E84-BA54-070D09B0C12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9AC325DE-1CAD-4BAA-A688-7434C4BD24B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92E0C850-7A9D-47E5-9908-F5295A067FC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B3E48949-CC0C-47EF-B997-0BF59AF4C58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5F53127F-F64A-4F32-A3C1-24F1E1280B4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BE9B6D8B-3DFD-4FC9-8121-387DC1EB3B8D}"/>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486D5BC2-BD24-479D-AAD0-ECED9F6ADF9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2B3F139A-067C-4415-828B-46A0BD9184C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851FA235-B790-4BE6-8088-FA21E3B5657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26D6B60D-3A5B-4C56-A97C-2F1527B847A9}"/>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F2E0CF20-594D-4488-98D8-DF6964820A5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32CA0DE8-2AF9-4FD2-B82C-5ABE1A00412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69C830C7-9166-4E61-9A6D-04C4FB7DE94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FBC27FB6-0969-4E78-B1D7-47EE6C846BA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CF74C8B1-0A96-4F5F-977B-E60696C6C1D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6DC45CDE-5879-49B5-B8F9-1D3DF2E83557}"/>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4F8DCBB8-3BC4-45A9-97AA-27E74A0246C1}"/>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1DA4171F-B66D-4778-96EF-29699DFCE63D}"/>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27774FFB-8555-4667-BCA9-E2BE025E8484}"/>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7EDADD65-387A-466E-A0A5-E15433AB185D}"/>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108242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764526D5-F04B-40F3-875D-D96EAC027DFA}"/>
            </a:ext>
          </a:extLst>
        </xdr:cNvPr>
        <xdr:cNvSpPr txBox="1"/>
      </xdr:nvSpPr>
      <xdr:spPr>
        <a:xfrm>
          <a:off x="10515600" y="10738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38A5EE10-AA02-48CC-B751-BCE3A81C09F7}"/>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46B71FCF-41A1-48A3-B0FC-55B5EBDA2DAD}"/>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AEDD2EA9-8C32-4E6C-B73E-49A056993877}"/>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4E7BE836-8F83-421A-8040-D33BB8CF38E1}"/>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01B05F71-A94D-489B-9F60-727A4F96B96D}"/>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FB3F0C2-D5BB-4DC0-B973-56E586A79A3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CA8FAEC-786F-4445-BAFB-98AB4AA48C7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AE43C4D-9525-4FAF-953D-A5AB9097F53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9BD635E-5D7B-447D-B732-162DB8DFA0C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6F18681-F262-4DE0-802E-809BB0DE939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75318</xdr:rowOff>
    </xdr:from>
    <xdr:to>
      <xdr:col>55</xdr:col>
      <xdr:colOff>50800</xdr:colOff>
      <xdr:row>62</xdr:row>
      <xdr:rowOff>5468</xdr:rowOff>
    </xdr:to>
    <xdr:sp macro="" textlink="">
      <xdr:nvSpPr>
        <xdr:cNvPr id="248" name="楕円 247">
          <a:extLst>
            <a:ext uri="{FF2B5EF4-FFF2-40B4-BE49-F238E27FC236}">
              <a16:creationId xmlns:a16="http://schemas.microsoft.com/office/drawing/2014/main" id="{284CF17A-F9EF-45D3-B1F9-DBC1BCDF5459}"/>
            </a:ext>
          </a:extLst>
        </xdr:cNvPr>
        <xdr:cNvSpPr/>
      </xdr:nvSpPr>
      <xdr:spPr>
        <a:xfrm>
          <a:off x="10426700" y="1053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98195</xdr:rowOff>
    </xdr:from>
    <xdr:ext cx="690189" cy="259045"/>
    <xdr:sp macro="" textlink="">
      <xdr:nvSpPr>
        <xdr:cNvPr id="249" name="【橋りょう・トンネル】&#10;一人当たり有形固定資産（償却資産）額該当値テキスト">
          <a:extLst>
            <a:ext uri="{FF2B5EF4-FFF2-40B4-BE49-F238E27FC236}">
              <a16:creationId xmlns:a16="http://schemas.microsoft.com/office/drawing/2014/main" id="{8D7C1C46-25BF-42BB-913E-E2429F388955}"/>
            </a:ext>
          </a:extLst>
        </xdr:cNvPr>
        <xdr:cNvSpPr txBox="1"/>
      </xdr:nvSpPr>
      <xdr:spPr>
        <a:xfrm>
          <a:off x="10515600" y="103851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82751</xdr:rowOff>
    </xdr:from>
    <xdr:to>
      <xdr:col>50</xdr:col>
      <xdr:colOff>165100</xdr:colOff>
      <xdr:row>62</xdr:row>
      <xdr:rowOff>12901</xdr:rowOff>
    </xdr:to>
    <xdr:sp macro="" textlink="">
      <xdr:nvSpPr>
        <xdr:cNvPr id="250" name="楕円 249">
          <a:extLst>
            <a:ext uri="{FF2B5EF4-FFF2-40B4-BE49-F238E27FC236}">
              <a16:creationId xmlns:a16="http://schemas.microsoft.com/office/drawing/2014/main" id="{0CF97B67-E3CF-4A79-A1F6-0AAD7E66CDA5}"/>
            </a:ext>
          </a:extLst>
        </xdr:cNvPr>
        <xdr:cNvSpPr/>
      </xdr:nvSpPr>
      <xdr:spPr>
        <a:xfrm>
          <a:off x="9588500" y="1054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126118</xdr:rowOff>
    </xdr:from>
    <xdr:to>
      <xdr:col>55</xdr:col>
      <xdr:colOff>0</xdr:colOff>
      <xdr:row>61</xdr:row>
      <xdr:rowOff>133551</xdr:rowOff>
    </xdr:to>
    <xdr:cxnSp macro="">
      <xdr:nvCxnSpPr>
        <xdr:cNvPr id="251" name="直線コネクタ 250">
          <a:extLst>
            <a:ext uri="{FF2B5EF4-FFF2-40B4-BE49-F238E27FC236}">
              <a16:creationId xmlns:a16="http://schemas.microsoft.com/office/drawing/2014/main" id="{B4FBB937-6E9F-4081-9F21-BFE770A06E64}"/>
            </a:ext>
          </a:extLst>
        </xdr:cNvPr>
        <xdr:cNvCxnSpPr/>
      </xdr:nvCxnSpPr>
      <xdr:spPr>
        <a:xfrm flipV="1">
          <a:off x="9639300" y="10584568"/>
          <a:ext cx="838200" cy="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48174</xdr:rowOff>
    </xdr:from>
    <xdr:to>
      <xdr:col>46</xdr:col>
      <xdr:colOff>38100</xdr:colOff>
      <xdr:row>61</xdr:row>
      <xdr:rowOff>149774</xdr:rowOff>
    </xdr:to>
    <xdr:sp macro="" textlink="">
      <xdr:nvSpPr>
        <xdr:cNvPr id="252" name="楕円 251">
          <a:extLst>
            <a:ext uri="{FF2B5EF4-FFF2-40B4-BE49-F238E27FC236}">
              <a16:creationId xmlns:a16="http://schemas.microsoft.com/office/drawing/2014/main" id="{547ADD85-35E6-4776-97E4-140D07406994}"/>
            </a:ext>
          </a:extLst>
        </xdr:cNvPr>
        <xdr:cNvSpPr/>
      </xdr:nvSpPr>
      <xdr:spPr>
        <a:xfrm>
          <a:off x="8699500" y="1050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98974</xdr:rowOff>
    </xdr:from>
    <xdr:to>
      <xdr:col>50</xdr:col>
      <xdr:colOff>114300</xdr:colOff>
      <xdr:row>61</xdr:row>
      <xdr:rowOff>133551</xdr:rowOff>
    </xdr:to>
    <xdr:cxnSp macro="">
      <xdr:nvCxnSpPr>
        <xdr:cNvPr id="253" name="直線コネクタ 252">
          <a:extLst>
            <a:ext uri="{FF2B5EF4-FFF2-40B4-BE49-F238E27FC236}">
              <a16:creationId xmlns:a16="http://schemas.microsoft.com/office/drawing/2014/main" id="{D85F20DC-086A-41D0-A064-EC85F7DD6EBB}"/>
            </a:ext>
          </a:extLst>
        </xdr:cNvPr>
        <xdr:cNvCxnSpPr/>
      </xdr:nvCxnSpPr>
      <xdr:spPr>
        <a:xfrm>
          <a:off x="8750300" y="10557424"/>
          <a:ext cx="889000" cy="3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63371</xdr:rowOff>
    </xdr:from>
    <xdr:to>
      <xdr:col>41</xdr:col>
      <xdr:colOff>101600</xdr:colOff>
      <xdr:row>61</xdr:row>
      <xdr:rowOff>164971</xdr:rowOff>
    </xdr:to>
    <xdr:sp macro="" textlink="">
      <xdr:nvSpPr>
        <xdr:cNvPr id="254" name="楕円 253">
          <a:extLst>
            <a:ext uri="{FF2B5EF4-FFF2-40B4-BE49-F238E27FC236}">
              <a16:creationId xmlns:a16="http://schemas.microsoft.com/office/drawing/2014/main" id="{11016DFB-246E-447C-95E6-8DE3F6FC5D2B}"/>
            </a:ext>
          </a:extLst>
        </xdr:cNvPr>
        <xdr:cNvSpPr/>
      </xdr:nvSpPr>
      <xdr:spPr>
        <a:xfrm>
          <a:off x="7810500" y="1052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98974</xdr:rowOff>
    </xdr:from>
    <xdr:to>
      <xdr:col>45</xdr:col>
      <xdr:colOff>177800</xdr:colOff>
      <xdr:row>61</xdr:row>
      <xdr:rowOff>114171</xdr:rowOff>
    </xdr:to>
    <xdr:cxnSp macro="">
      <xdr:nvCxnSpPr>
        <xdr:cNvPr id="255" name="直線コネクタ 254">
          <a:extLst>
            <a:ext uri="{FF2B5EF4-FFF2-40B4-BE49-F238E27FC236}">
              <a16:creationId xmlns:a16="http://schemas.microsoft.com/office/drawing/2014/main" id="{B37EBECE-7E26-4208-AB49-EC3ACC268570}"/>
            </a:ext>
          </a:extLst>
        </xdr:cNvPr>
        <xdr:cNvCxnSpPr/>
      </xdr:nvCxnSpPr>
      <xdr:spPr>
        <a:xfrm flipV="1">
          <a:off x="7861300" y="10557424"/>
          <a:ext cx="889000" cy="1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77831</xdr:rowOff>
    </xdr:from>
    <xdr:to>
      <xdr:col>36</xdr:col>
      <xdr:colOff>165100</xdr:colOff>
      <xdr:row>62</xdr:row>
      <xdr:rowOff>7981</xdr:rowOff>
    </xdr:to>
    <xdr:sp macro="" textlink="">
      <xdr:nvSpPr>
        <xdr:cNvPr id="256" name="楕円 255">
          <a:extLst>
            <a:ext uri="{FF2B5EF4-FFF2-40B4-BE49-F238E27FC236}">
              <a16:creationId xmlns:a16="http://schemas.microsoft.com/office/drawing/2014/main" id="{23DBA343-263F-4E58-803D-A0EFDBE87557}"/>
            </a:ext>
          </a:extLst>
        </xdr:cNvPr>
        <xdr:cNvSpPr/>
      </xdr:nvSpPr>
      <xdr:spPr>
        <a:xfrm>
          <a:off x="6921500" y="1053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114171</xdr:rowOff>
    </xdr:from>
    <xdr:to>
      <xdr:col>41</xdr:col>
      <xdr:colOff>50800</xdr:colOff>
      <xdr:row>61</xdr:row>
      <xdr:rowOff>128631</xdr:rowOff>
    </xdr:to>
    <xdr:cxnSp macro="">
      <xdr:nvCxnSpPr>
        <xdr:cNvPr id="257" name="直線コネクタ 256">
          <a:extLst>
            <a:ext uri="{FF2B5EF4-FFF2-40B4-BE49-F238E27FC236}">
              <a16:creationId xmlns:a16="http://schemas.microsoft.com/office/drawing/2014/main" id="{AFC13357-16CE-432A-BC46-EDC803AC7978}"/>
            </a:ext>
          </a:extLst>
        </xdr:cNvPr>
        <xdr:cNvCxnSpPr/>
      </xdr:nvCxnSpPr>
      <xdr:spPr>
        <a:xfrm flipV="1">
          <a:off x="6972300" y="10572621"/>
          <a:ext cx="889000" cy="1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53622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FE78AF09-B8E7-4C49-B56E-BF1D84249573}"/>
            </a:ext>
          </a:extLst>
        </xdr:cNvPr>
        <xdr:cNvSpPr txBox="1"/>
      </xdr:nvSpPr>
      <xdr:spPr>
        <a:xfrm>
          <a:off x="9327095" y="1085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61093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B7307EF-89F7-455E-88AF-1DACE0503C40}"/>
            </a:ext>
          </a:extLst>
        </xdr:cNvPr>
        <xdr:cNvSpPr txBox="1"/>
      </xdr:nvSpPr>
      <xdr:spPr>
        <a:xfrm>
          <a:off x="8450795" y="1086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67838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2CA35092-08C8-44AE-B3FA-421DD2301681}"/>
            </a:ext>
          </a:extLst>
        </xdr:cNvPr>
        <xdr:cNvSpPr txBox="1"/>
      </xdr:nvSpPr>
      <xdr:spPr>
        <a:xfrm>
          <a:off x="7561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85108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E1AA3F0F-3975-48C4-B2FE-4669FE9A2100}"/>
            </a:ext>
          </a:extLst>
        </xdr:cNvPr>
        <xdr:cNvSpPr txBox="1"/>
      </xdr:nvSpPr>
      <xdr:spPr>
        <a:xfrm>
          <a:off x="6672795" y="1088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29428</xdr:rowOff>
    </xdr:from>
    <xdr:ext cx="690189" cy="259045"/>
    <xdr:sp macro="" textlink="">
      <xdr:nvSpPr>
        <xdr:cNvPr id="262" name="n_1mainValue【橋りょう・トンネル】&#10;一人当たり有形固定資産（償却資産）額">
          <a:extLst>
            <a:ext uri="{FF2B5EF4-FFF2-40B4-BE49-F238E27FC236}">
              <a16:creationId xmlns:a16="http://schemas.microsoft.com/office/drawing/2014/main" id="{52D94555-3324-4377-A330-B999019C373D}"/>
            </a:ext>
          </a:extLst>
        </xdr:cNvPr>
        <xdr:cNvSpPr txBox="1"/>
      </xdr:nvSpPr>
      <xdr:spPr>
        <a:xfrm>
          <a:off x="9281505" y="103164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166301</xdr:rowOff>
    </xdr:from>
    <xdr:ext cx="690189" cy="259045"/>
    <xdr:sp macro="" textlink="">
      <xdr:nvSpPr>
        <xdr:cNvPr id="263" name="n_2mainValue【橋りょう・トンネル】&#10;一人当たり有形固定資産（償却資産）額">
          <a:extLst>
            <a:ext uri="{FF2B5EF4-FFF2-40B4-BE49-F238E27FC236}">
              <a16:creationId xmlns:a16="http://schemas.microsoft.com/office/drawing/2014/main" id="{7D42C243-65BF-4013-B869-69A31AEB92D6}"/>
            </a:ext>
          </a:extLst>
        </xdr:cNvPr>
        <xdr:cNvSpPr txBox="1"/>
      </xdr:nvSpPr>
      <xdr:spPr>
        <a:xfrm>
          <a:off x="8405205" y="10281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10048</xdr:rowOff>
    </xdr:from>
    <xdr:ext cx="690189" cy="259045"/>
    <xdr:sp macro="" textlink="">
      <xdr:nvSpPr>
        <xdr:cNvPr id="264" name="n_3mainValue【橋りょう・トンネル】&#10;一人当たり有形固定資産（償却資産）額">
          <a:extLst>
            <a:ext uri="{FF2B5EF4-FFF2-40B4-BE49-F238E27FC236}">
              <a16:creationId xmlns:a16="http://schemas.microsoft.com/office/drawing/2014/main" id="{CA59F7B3-005B-4A3C-B57E-4B1E3FF598CA}"/>
            </a:ext>
          </a:extLst>
        </xdr:cNvPr>
        <xdr:cNvSpPr txBox="1"/>
      </xdr:nvSpPr>
      <xdr:spPr>
        <a:xfrm>
          <a:off x="7516205" y="10297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24508</xdr:rowOff>
    </xdr:from>
    <xdr:ext cx="690189" cy="259045"/>
    <xdr:sp macro="" textlink="">
      <xdr:nvSpPr>
        <xdr:cNvPr id="265" name="n_4mainValue【橋りょう・トンネル】&#10;一人当たり有形固定資産（償却資産）額">
          <a:extLst>
            <a:ext uri="{FF2B5EF4-FFF2-40B4-BE49-F238E27FC236}">
              <a16:creationId xmlns:a16="http://schemas.microsoft.com/office/drawing/2014/main" id="{087FC581-893F-4E68-A642-02F30B67F69E}"/>
            </a:ext>
          </a:extLst>
        </xdr:cNvPr>
        <xdr:cNvSpPr txBox="1"/>
      </xdr:nvSpPr>
      <xdr:spPr>
        <a:xfrm>
          <a:off x="6627205" y="103115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D8D0CDFA-BE3D-4069-B6B3-8E34F9E7CA2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7FBD6373-BE9E-4E98-B5A4-6E053EA90FC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FB4CB36B-282F-4FAD-963F-1AFF47FB09E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D6B9C9A9-C170-42E2-9676-DE683C3BE32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5B351CE-5FB6-4299-ADFD-51476CFC587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DB156735-9F19-462E-850A-33988559BDD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947C97BF-CA2D-43E6-A56E-D89FDBA58A7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ADCE331E-5CF1-4DF5-BD14-1911FDAD2A3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B4DE3E85-76FB-4670-B29A-59E84DC0B6B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15711539-90DF-4F88-B143-88B658913FA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4304E17B-7C0C-4C6A-8B70-403FF3E982F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BC199C7C-069D-48C7-A9A2-2AEF8CC7E23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9BF1A499-F3BA-4BF9-996C-C31F2D33FBF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39E10468-9BA2-47E1-B53C-223CCDD0091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538D038A-76BC-4CE7-BDFE-0D0774F1608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8C5A4BE4-B23D-4530-A973-10A7813240C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8E9C1BD-960C-4B8A-8C0D-0205ABFFF78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11F8E83E-3D39-4FB2-9A78-8507E059408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712100A4-2127-4202-8CA6-5C332FABC2C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347966A7-9E1C-4973-9544-232D61D2985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EB7DDC6-91A6-4F65-9D29-958B8E99E96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D4DBB47A-BD70-4677-A94A-CBC730BC5F3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B6818EDE-38D5-44BD-9956-6D70A3CB06C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ECA9CC6D-952E-4EED-8461-357BE37AD6D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BCA28E27-849B-4D0F-887B-DFA1504EB87B}"/>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FF50922B-864F-46AA-93DB-3B8468BB9D8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DDFFB5D9-C879-4469-8D49-A34FAE08B3A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7E94AE38-A79C-4DAD-A197-92B1680E94CA}"/>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407E14A3-F485-4751-A9BC-D70D8FC6CE5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30396271-536B-4A51-A113-D8E622F0D6CA}"/>
            </a:ext>
          </a:extLst>
        </xdr:cNvPr>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3AD39D12-1D4A-4402-9E8A-3EAE4C788EA0}"/>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9454D728-76F3-438C-A40F-28E48CDD100E}"/>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21EF6524-4DEB-43B8-9611-E797B3ED75DB}"/>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570A9E7A-25D4-4439-9270-6C2120F856BF}"/>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C63DA7C3-EA9B-4256-BBFB-154AC6E89A6E}"/>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DB5697E-6A56-40D6-9D17-D38073D3BF6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258D95E-0310-4B6B-8C6D-C4CD807A157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CDF8AA6-4930-47A4-B9C6-B4C30C5B43B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566B6AC-0D0A-48CA-815C-DBC8C4E3AF2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18A09BC-020E-4658-8A0B-A6A21B89F47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306" name="楕円 305">
          <a:extLst>
            <a:ext uri="{FF2B5EF4-FFF2-40B4-BE49-F238E27FC236}">
              <a16:creationId xmlns:a16="http://schemas.microsoft.com/office/drawing/2014/main" id="{8B1D677D-4D78-4161-AC37-EC79DF2820E9}"/>
            </a:ext>
          </a:extLst>
        </xdr:cNvPr>
        <xdr:cNvSpPr/>
      </xdr:nvSpPr>
      <xdr:spPr>
        <a:xfrm>
          <a:off x="4584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135907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4D194396-6969-49D1-80B9-8EF37699B793}"/>
            </a:ext>
          </a:extLst>
        </xdr:cNvPr>
        <xdr:cNvSpPr txBox="1"/>
      </xdr:nvSpPr>
      <xdr:spPr>
        <a:xfrm>
          <a:off x="4673600"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6350</xdr:rowOff>
    </xdr:from>
    <xdr:to>
      <xdr:col>20</xdr:col>
      <xdr:colOff>38100</xdr:colOff>
      <xdr:row>82</xdr:row>
      <xdr:rowOff>107950</xdr:rowOff>
    </xdr:to>
    <xdr:sp macro="" textlink="">
      <xdr:nvSpPr>
        <xdr:cNvPr id="308" name="楕円 307">
          <a:extLst>
            <a:ext uri="{FF2B5EF4-FFF2-40B4-BE49-F238E27FC236}">
              <a16:creationId xmlns:a16="http://schemas.microsoft.com/office/drawing/2014/main" id="{7B651C77-355C-437B-AD3A-E368782C3D52}"/>
            </a:ext>
          </a:extLst>
        </xdr:cNvPr>
        <xdr:cNvSpPr/>
      </xdr:nvSpPr>
      <xdr:spPr>
        <a:xfrm>
          <a:off x="3746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163830</xdr:rowOff>
    </xdr:from>
    <xdr:to>
      <xdr:col>24</xdr:col>
      <xdr:colOff>63500</xdr:colOff>
      <xdr:row>82</xdr:row>
      <xdr:rowOff>57150</xdr:rowOff>
    </xdr:to>
    <xdr:cxnSp macro="">
      <xdr:nvCxnSpPr>
        <xdr:cNvPr id="309" name="直線コネクタ 308">
          <a:extLst>
            <a:ext uri="{FF2B5EF4-FFF2-40B4-BE49-F238E27FC236}">
              <a16:creationId xmlns:a16="http://schemas.microsoft.com/office/drawing/2014/main" id="{8E624AD0-6AE3-4557-80F6-0FE099707ED1}"/>
            </a:ext>
          </a:extLst>
        </xdr:cNvPr>
        <xdr:cNvCxnSpPr/>
      </xdr:nvCxnSpPr>
      <xdr:spPr>
        <a:xfrm flipV="1">
          <a:off x="3797300" y="140512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12064</xdr:rowOff>
    </xdr:from>
    <xdr:to>
      <xdr:col>15</xdr:col>
      <xdr:colOff>101600</xdr:colOff>
      <xdr:row>82</xdr:row>
      <xdr:rowOff>113664</xdr:rowOff>
    </xdr:to>
    <xdr:sp macro="" textlink="">
      <xdr:nvSpPr>
        <xdr:cNvPr id="310" name="楕円 309">
          <a:extLst>
            <a:ext uri="{FF2B5EF4-FFF2-40B4-BE49-F238E27FC236}">
              <a16:creationId xmlns:a16="http://schemas.microsoft.com/office/drawing/2014/main" id="{80FC73EC-D35A-434A-9459-6AEDA264BECA}"/>
            </a:ext>
          </a:extLst>
        </xdr:cNvPr>
        <xdr:cNvSpPr/>
      </xdr:nvSpPr>
      <xdr:spPr>
        <a:xfrm>
          <a:off x="2857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57150</xdr:rowOff>
    </xdr:from>
    <xdr:to>
      <xdr:col>19</xdr:col>
      <xdr:colOff>177800</xdr:colOff>
      <xdr:row>82</xdr:row>
      <xdr:rowOff>62864</xdr:rowOff>
    </xdr:to>
    <xdr:cxnSp macro="">
      <xdr:nvCxnSpPr>
        <xdr:cNvPr id="311" name="直線コネクタ 310">
          <a:extLst>
            <a:ext uri="{FF2B5EF4-FFF2-40B4-BE49-F238E27FC236}">
              <a16:creationId xmlns:a16="http://schemas.microsoft.com/office/drawing/2014/main" id="{3AC34234-5372-4C69-A94A-803F516D7F20}"/>
            </a:ext>
          </a:extLst>
        </xdr:cNvPr>
        <xdr:cNvCxnSpPr/>
      </xdr:nvCxnSpPr>
      <xdr:spPr>
        <a:xfrm flipV="1">
          <a:off x="2908300" y="141160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151130</xdr:rowOff>
    </xdr:from>
    <xdr:to>
      <xdr:col>10</xdr:col>
      <xdr:colOff>165100</xdr:colOff>
      <xdr:row>82</xdr:row>
      <xdr:rowOff>81280</xdr:rowOff>
    </xdr:to>
    <xdr:sp macro="" textlink="">
      <xdr:nvSpPr>
        <xdr:cNvPr id="312" name="楕円 311">
          <a:extLst>
            <a:ext uri="{FF2B5EF4-FFF2-40B4-BE49-F238E27FC236}">
              <a16:creationId xmlns:a16="http://schemas.microsoft.com/office/drawing/2014/main" id="{C06CEA3B-0E12-4318-B9AD-CE8F95F14FCB}"/>
            </a:ext>
          </a:extLst>
        </xdr:cNvPr>
        <xdr:cNvSpPr/>
      </xdr:nvSpPr>
      <xdr:spPr>
        <a:xfrm>
          <a:off x="1968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30480</xdr:rowOff>
    </xdr:from>
    <xdr:to>
      <xdr:col>15</xdr:col>
      <xdr:colOff>50800</xdr:colOff>
      <xdr:row>82</xdr:row>
      <xdr:rowOff>62864</xdr:rowOff>
    </xdr:to>
    <xdr:cxnSp macro="">
      <xdr:nvCxnSpPr>
        <xdr:cNvPr id="313" name="直線コネクタ 312">
          <a:extLst>
            <a:ext uri="{FF2B5EF4-FFF2-40B4-BE49-F238E27FC236}">
              <a16:creationId xmlns:a16="http://schemas.microsoft.com/office/drawing/2014/main" id="{BE9795FD-70F1-4A5B-B46E-E515B32DB662}"/>
            </a:ext>
          </a:extLst>
        </xdr:cNvPr>
        <xdr:cNvCxnSpPr/>
      </xdr:nvCxnSpPr>
      <xdr:spPr>
        <a:xfrm>
          <a:off x="2019300" y="140893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118745</xdr:rowOff>
    </xdr:from>
    <xdr:to>
      <xdr:col>6</xdr:col>
      <xdr:colOff>38100</xdr:colOff>
      <xdr:row>82</xdr:row>
      <xdr:rowOff>48895</xdr:rowOff>
    </xdr:to>
    <xdr:sp macro="" textlink="">
      <xdr:nvSpPr>
        <xdr:cNvPr id="314" name="楕円 313">
          <a:extLst>
            <a:ext uri="{FF2B5EF4-FFF2-40B4-BE49-F238E27FC236}">
              <a16:creationId xmlns:a16="http://schemas.microsoft.com/office/drawing/2014/main" id="{14FEB215-DF2B-44B3-93C8-0C12DBCCDA51}"/>
            </a:ext>
          </a:extLst>
        </xdr:cNvPr>
        <xdr:cNvSpPr/>
      </xdr:nvSpPr>
      <xdr:spPr>
        <a:xfrm>
          <a:off x="1079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169545</xdr:rowOff>
    </xdr:from>
    <xdr:to>
      <xdr:col>10</xdr:col>
      <xdr:colOff>114300</xdr:colOff>
      <xdr:row>82</xdr:row>
      <xdr:rowOff>30480</xdr:rowOff>
    </xdr:to>
    <xdr:cxnSp macro="">
      <xdr:nvCxnSpPr>
        <xdr:cNvPr id="315" name="直線コネクタ 314">
          <a:extLst>
            <a:ext uri="{FF2B5EF4-FFF2-40B4-BE49-F238E27FC236}">
              <a16:creationId xmlns:a16="http://schemas.microsoft.com/office/drawing/2014/main" id="{11FA543F-24E2-4099-AD6A-1B9FCCD584B2}"/>
            </a:ext>
          </a:extLst>
        </xdr:cNvPr>
        <xdr:cNvCxnSpPr/>
      </xdr:nvCxnSpPr>
      <xdr:spPr>
        <a:xfrm>
          <a:off x="1130300" y="140569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16" name="n_1aveValue【公営住宅】&#10;有形固定資産減価償却率">
          <a:extLst>
            <a:ext uri="{FF2B5EF4-FFF2-40B4-BE49-F238E27FC236}">
              <a16:creationId xmlns:a16="http://schemas.microsoft.com/office/drawing/2014/main" id="{8FE62AA6-5ADB-42EC-9C06-9FCCF063C95B}"/>
            </a:ext>
          </a:extLst>
        </xdr:cNvPr>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7" name="n_2aveValue【公営住宅】&#10;有形固定資産減価償却率">
          <a:extLst>
            <a:ext uri="{FF2B5EF4-FFF2-40B4-BE49-F238E27FC236}">
              <a16:creationId xmlns:a16="http://schemas.microsoft.com/office/drawing/2014/main" id="{2FA8ABE7-EBA2-4D02-862C-20276E2F73FF}"/>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18" name="n_3aveValue【公営住宅】&#10;有形固定資産減価償却率">
          <a:extLst>
            <a:ext uri="{FF2B5EF4-FFF2-40B4-BE49-F238E27FC236}">
              <a16:creationId xmlns:a16="http://schemas.microsoft.com/office/drawing/2014/main" id="{43A36C31-944F-4112-ABAE-CFB0C288D8BC}"/>
            </a:ext>
          </a:extLst>
        </xdr:cNvPr>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9" name="n_4aveValue【公営住宅】&#10;有形固定資産減価償却率">
          <a:extLst>
            <a:ext uri="{FF2B5EF4-FFF2-40B4-BE49-F238E27FC236}">
              <a16:creationId xmlns:a16="http://schemas.microsoft.com/office/drawing/2014/main" id="{BCAC8310-13A0-4CF7-8CA1-1A721AD62288}"/>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124477</xdr:rowOff>
    </xdr:from>
    <xdr:ext cx="405111" cy="259045"/>
    <xdr:sp macro="" textlink="">
      <xdr:nvSpPr>
        <xdr:cNvPr id="320" name="n_1mainValue【公営住宅】&#10;有形固定資産減価償却率">
          <a:extLst>
            <a:ext uri="{FF2B5EF4-FFF2-40B4-BE49-F238E27FC236}">
              <a16:creationId xmlns:a16="http://schemas.microsoft.com/office/drawing/2014/main" id="{7C57A732-D228-42A9-95D8-FC4F04E5A317}"/>
            </a:ext>
          </a:extLst>
        </xdr:cNvPr>
        <xdr:cNvSpPr txBox="1"/>
      </xdr:nvSpPr>
      <xdr:spPr>
        <a:xfrm>
          <a:off x="35820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130191</xdr:rowOff>
    </xdr:from>
    <xdr:ext cx="405111" cy="259045"/>
    <xdr:sp macro="" textlink="">
      <xdr:nvSpPr>
        <xdr:cNvPr id="321" name="n_2mainValue【公営住宅】&#10;有形固定資産減価償却率">
          <a:extLst>
            <a:ext uri="{FF2B5EF4-FFF2-40B4-BE49-F238E27FC236}">
              <a16:creationId xmlns:a16="http://schemas.microsoft.com/office/drawing/2014/main" id="{D605E101-BC39-435D-8825-A23F1B5511B6}"/>
            </a:ext>
          </a:extLst>
        </xdr:cNvPr>
        <xdr:cNvSpPr txBox="1"/>
      </xdr:nvSpPr>
      <xdr:spPr>
        <a:xfrm>
          <a:off x="2705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97807</xdr:rowOff>
    </xdr:from>
    <xdr:ext cx="405111" cy="259045"/>
    <xdr:sp macro="" textlink="">
      <xdr:nvSpPr>
        <xdr:cNvPr id="322" name="n_3mainValue【公営住宅】&#10;有形固定資産減価償却率">
          <a:extLst>
            <a:ext uri="{FF2B5EF4-FFF2-40B4-BE49-F238E27FC236}">
              <a16:creationId xmlns:a16="http://schemas.microsoft.com/office/drawing/2014/main" id="{896366C0-DF0A-4D7E-8CE3-F0C7AA6E8270}"/>
            </a:ext>
          </a:extLst>
        </xdr:cNvPr>
        <xdr:cNvSpPr txBox="1"/>
      </xdr:nvSpPr>
      <xdr:spPr>
        <a:xfrm>
          <a:off x="1816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65422</xdr:rowOff>
    </xdr:from>
    <xdr:ext cx="405111" cy="259045"/>
    <xdr:sp macro="" textlink="">
      <xdr:nvSpPr>
        <xdr:cNvPr id="323" name="n_4mainValue【公営住宅】&#10;有形固定資産減価償却率">
          <a:extLst>
            <a:ext uri="{FF2B5EF4-FFF2-40B4-BE49-F238E27FC236}">
              <a16:creationId xmlns:a16="http://schemas.microsoft.com/office/drawing/2014/main" id="{CFE36D14-ED79-49CA-B03B-263C2774F3D9}"/>
            </a:ext>
          </a:extLst>
        </xdr:cNvPr>
        <xdr:cNvSpPr txBox="1"/>
      </xdr:nvSpPr>
      <xdr:spPr>
        <a:xfrm>
          <a:off x="927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E60344BF-7B07-477E-80C1-D18D3A13823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9E26DD38-85D7-404C-89E5-8FB937E72C8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6CFFF4C-B5D3-43D1-9825-06E820E0365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178B5686-442C-4B27-9EB4-EDBED05AE7B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EE59CFB2-DEC8-4DA9-A1BB-5BF09379D64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E1CE8F49-54EF-4CD4-A922-2A49CC8D51B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563CC013-9DF8-4178-8C7C-D2B53DDC703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83DA1635-FDD4-45D0-9E46-E86137966FB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12F386FA-9090-492C-9C06-25D67BC8036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CF72D3BD-BD8C-4F38-B692-779110B4AAE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A52B956D-A4AB-4932-AFF1-8ED0049E7A4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CC0AF89E-6F9B-4B5B-A9EB-FDD344496B1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0933A4D-F9EE-4495-98B3-F744A4AF5F5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419F4835-36BE-403F-925B-0FEC8F829F5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C0915376-D638-45AA-8892-E27152F48CE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0757103B-256B-49D0-88ED-BE0707181A1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12788C8E-4F01-40D0-9FC9-20332F153EE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2BA9890A-6E95-452B-A631-23409F1D271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66D21550-98D8-4060-9EA5-AA11810C887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CAD3B3F9-A4B5-4D66-87CF-D6D2ABF1DB76}"/>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3BD1417E-76F9-4D3A-B44D-6B060967549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B0C4A4AD-139F-4D00-BE36-6679986DE167}"/>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C8F7EB41-64B2-4B6C-BC82-40F6F1FE23C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1274B58F-EFFF-4FEA-B042-49DA8689A24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B9E096BD-5F8F-4E76-B9F6-2D14913D350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FB243916-0470-40E1-9D6A-7D48145FE96E}"/>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3B0C5494-F122-4910-86B4-A87D8DCE0C2C}"/>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6FD04FBA-8408-4664-AFBD-ED4437F5868F}"/>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6A9CB6E5-578B-414F-B687-7EC192ADFEA5}"/>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08BA5F8C-EC05-4FC0-AF79-B3D4F6D6ED50}"/>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54" name="【公営住宅】&#10;一人当たり面積平均値テキスト">
          <a:extLst>
            <a:ext uri="{FF2B5EF4-FFF2-40B4-BE49-F238E27FC236}">
              <a16:creationId xmlns:a16="http://schemas.microsoft.com/office/drawing/2014/main" id="{025438A9-6021-4D6C-9BC5-04E52916F48D}"/>
            </a:ext>
          </a:extLst>
        </xdr:cNvPr>
        <xdr:cNvSpPr txBox="1"/>
      </xdr:nvSpPr>
      <xdr:spPr>
        <a:xfrm>
          <a:off x="10515600" y="14673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86A40F0E-EBBB-491D-B88F-C4846C460CCF}"/>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A9C6A434-DA18-4E11-B844-5979D505D50B}"/>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6E20258F-6465-4F6D-A520-70EBCF4FE292}"/>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6F5C414B-1B78-456B-BD99-1EFFD556B008}"/>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DDF28352-1466-4539-840B-9D9696A762CC}"/>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A3C4A3C-9D4A-4A88-A67E-69BC0505738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F597565-17A6-4FA9-B53D-7393FB9D816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534C502-678D-4872-9110-F06172331B2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7DC457F-19A6-4899-A3BE-61B2D0DF55E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DEAD732C-A100-4347-B1AA-7BD9DF1EDB9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23332</xdr:rowOff>
    </xdr:from>
    <xdr:to>
      <xdr:col>55</xdr:col>
      <xdr:colOff>50800</xdr:colOff>
      <xdr:row>84</xdr:row>
      <xdr:rowOff>124932</xdr:rowOff>
    </xdr:to>
    <xdr:sp macro="" textlink="">
      <xdr:nvSpPr>
        <xdr:cNvPr id="365" name="楕円 364">
          <a:extLst>
            <a:ext uri="{FF2B5EF4-FFF2-40B4-BE49-F238E27FC236}">
              <a16:creationId xmlns:a16="http://schemas.microsoft.com/office/drawing/2014/main" id="{9B411F84-1226-40AB-B6A4-282A800AAB62}"/>
            </a:ext>
          </a:extLst>
        </xdr:cNvPr>
        <xdr:cNvSpPr/>
      </xdr:nvSpPr>
      <xdr:spPr>
        <a:xfrm>
          <a:off x="10426700" y="144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46209</xdr:rowOff>
    </xdr:from>
    <xdr:ext cx="469744" cy="259045"/>
    <xdr:sp macro="" textlink="">
      <xdr:nvSpPr>
        <xdr:cNvPr id="366" name="【公営住宅】&#10;一人当たり面積該当値テキスト">
          <a:extLst>
            <a:ext uri="{FF2B5EF4-FFF2-40B4-BE49-F238E27FC236}">
              <a16:creationId xmlns:a16="http://schemas.microsoft.com/office/drawing/2014/main" id="{0F0A199C-1C08-4AB4-90C7-02E13BABADD7}"/>
            </a:ext>
          </a:extLst>
        </xdr:cNvPr>
        <xdr:cNvSpPr txBox="1"/>
      </xdr:nvSpPr>
      <xdr:spPr>
        <a:xfrm>
          <a:off x="10515600" y="1427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45103</xdr:rowOff>
    </xdr:from>
    <xdr:to>
      <xdr:col>50</xdr:col>
      <xdr:colOff>165100</xdr:colOff>
      <xdr:row>84</xdr:row>
      <xdr:rowOff>146703</xdr:rowOff>
    </xdr:to>
    <xdr:sp macro="" textlink="">
      <xdr:nvSpPr>
        <xdr:cNvPr id="367" name="楕円 366">
          <a:extLst>
            <a:ext uri="{FF2B5EF4-FFF2-40B4-BE49-F238E27FC236}">
              <a16:creationId xmlns:a16="http://schemas.microsoft.com/office/drawing/2014/main" id="{B7BE3986-21C8-48BF-8129-A46FEE854C33}"/>
            </a:ext>
          </a:extLst>
        </xdr:cNvPr>
        <xdr:cNvSpPr/>
      </xdr:nvSpPr>
      <xdr:spPr>
        <a:xfrm>
          <a:off x="9588500" y="1444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74132</xdr:rowOff>
    </xdr:from>
    <xdr:to>
      <xdr:col>55</xdr:col>
      <xdr:colOff>0</xdr:colOff>
      <xdr:row>84</xdr:row>
      <xdr:rowOff>95903</xdr:rowOff>
    </xdr:to>
    <xdr:cxnSp macro="">
      <xdr:nvCxnSpPr>
        <xdr:cNvPr id="368" name="直線コネクタ 367">
          <a:extLst>
            <a:ext uri="{FF2B5EF4-FFF2-40B4-BE49-F238E27FC236}">
              <a16:creationId xmlns:a16="http://schemas.microsoft.com/office/drawing/2014/main" id="{29C5ACF9-796B-4605-B2F6-9727C7E34460}"/>
            </a:ext>
          </a:extLst>
        </xdr:cNvPr>
        <xdr:cNvCxnSpPr/>
      </xdr:nvCxnSpPr>
      <xdr:spPr>
        <a:xfrm flipV="1">
          <a:off x="9639300" y="1447593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9398</xdr:rowOff>
    </xdr:from>
    <xdr:to>
      <xdr:col>46</xdr:col>
      <xdr:colOff>38100</xdr:colOff>
      <xdr:row>84</xdr:row>
      <xdr:rowOff>110998</xdr:rowOff>
    </xdr:to>
    <xdr:sp macro="" textlink="">
      <xdr:nvSpPr>
        <xdr:cNvPr id="369" name="楕円 368">
          <a:extLst>
            <a:ext uri="{FF2B5EF4-FFF2-40B4-BE49-F238E27FC236}">
              <a16:creationId xmlns:a16="http://schemas.microsoft.com/office/drawing/2014/main" id="{C4611DB2-2CAD-40CB-9653-7F0C71EF4DF1}"/>
            </a:ext>
          </a:extLst>
        </xdr:cNvPr>
        <xdr:cNvSpPr/>
      </xdr:nvSpPr>
      <xdr:spPr>
        <a:xfrm>
          <a:off x="8699500" y="1441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60198</xdr:rowOff>
    </xdr:from>
    <xdr:to>
      <xdr:col>50</xdr:col>
      <xdr:colOff>114300</xdr:colOff>
      <xdr:row>84</xdr:row>
      <xdr:rowOff>95903</xdr:rowOff>
    </xdr:to>
    <xdr:cxnSp macro="">
      <xdr:nvCxnSpPr>
        <xdr:cNvPr id="370" name="直線コネクタ 369">
          <a:extLst>
            <a:ext uri="{FF2B5EF4-FFF2-40B4-BE49-F238E27FC236}">
              <a16:creationId xmlns:a16="http://schemas.microsoft.com/office/drawing/2014/main" id="{DD6EEA32-98CF-43C7-AD48-E44965E99EA8}"/>
            </a:ext>
          </a:extLst>
        </xdr:cNvPr>
        <xdr:cNvCxnSpPr/>
      </xdr:nvCxnSpPr>
      <xdr:spPr>
        <a:xfrm>
          <a:off x="8750300" y="14461998"/>
          <a:ext cx="889000" cy="3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23332</xdr:rowOff>
    </xdr:from>
    <xdr:to>
      <xdr:col>41</xdr:col>
      <xdr:colOff>101600</xdr:colOff>
      <xdr:row>84</xdr:row>
      <xdr:rowOff>124932</xdr:rowOff>
    </xdr:to>
    <xdr:sp macro="" textlink="">
      <xdr:nvSpPr>
        <xdr:cNvPr id="371" name="楕円 370">
          <a:extLst>
            <a:ext uri="{FF2B5EF4-FFF2-40B4-BE49-F238E27FC236}">
              <a16:creationId xmlns:a16="http://schemas.microsoft.com/office/drawing/2014/main" id="{ACB4F9A7-2CB8-4405-8F1F-EE29AB471C25}"/>
            </a:ext>
          </a:extLst>
        </xdr:cNvPr>
        <xdr:cNvSpPr/>
      </xdr:nvSpPr>
      <xdr:spPr>
        <a:xfrm>
          <a:off x="7810500" y="144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60198</xdr:rowOff>
    </xdr:from>
    <xdr:to>
      <xdr:col>45</xdr:col>
      <xdr:colOff>177800</xdr:colOff>
      <xdr:row>84</xdr:row>
      <xdr:rowOff>74132</xdr:rowOff>
    </xdr:to>
    <xdr:cxnSp macro="">
      <xdr:nvCxnSpPr>
        <xdr:cNvPr id="372" name="直線コネクタ 371">
          <a:extLst>
            <a:ext uri="{FF2B5EF4-FFF2-40B4-BE49-F238E27FC236}">
              <a16:creationId xmlns:a16="http://schemas.microsoft.com/office/drawing/2014/main" id="{B49BC0CF-404A-4EB6-B2CA-CA3E5AAC77EB}"/>
            </a:ext>
          </a:extLst>
        </xdr:cNvPr>
        <xdr:cNvCxnSpPr/>
      </xdr:nvCxnSpPr>
      <xdr:spPr>
        <a:xfrm flipV="1">
          <a:off x="7861300" y="14461998"/>
          <a:ext cx="8890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36612</xdr:rowOff>
    </xdr:from>
    <xdr:to>
      <xdr:col>36</xdr:col>
      <xdr:colOff>165100</xdr:colOff>
      <xdr:row>84</xdr:row>
      <xdr:rowOff>138212</xdr:rowOff>
    </xdr:to>
    <xdr:sp macro="" textlink="">
      <xdr:nvSpPr>
        <xdr:cNvPr id="373" name="楕円 372">
          <a:extLst>
            <a:ext uri="{FF2B5EF4-FFF2-40B4-BE49-F238E27FC236}">
              <a16:creationId xmlns:a16="http://schemas.microsoft.com/office/drawing/2014/main" id="{5F17D07D-1132-4843-A07A-2E1948F45A64}"/>
            </a:ext>
          </a:extLst>
        </xdr:cNvPr>
        <xdr:cNvSpPr/>
      </xdr:nvSpPr>
      <xdr:spPr>
        <a:xfrm>
          <a:off x="6921500" y="1443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74132</xdr:rowOff>
    </xdr:from>
    <xdr:to>
      <xdr:col>41</xdr:col>
      <xdr:colOff>50800</xdr:colOff>
      <xdr:row>84</xdr:row>
      <xdr:rowOff>87412</xdr:rowOff>
    </xdr:to>
    <xdr:cxnSp macro="">
      <xdr:nvCxnSpPr>
        <xdr:cNvPr id="374" name="直線コネクタ 373">
          <a:extLst>
            <a:ext uri="{FF2B5EF4-FFF2-40B4-BE49-F238E27FC236}">
              <a16:creationId xmlns:a16="http://schemas.microsoft.com/office/drawing/2014/main" id="{B1122813-5CFF-43C3-A0F4-85735822696B}"/>
            </a:ext>
          </a:extLst>
        </xdr:cNvPr>
        <xdr:cNvCxnSpPr/>
      </xdr:nvCxnSpPr>
      <xdr:spPr>
        <a:xfrm flipV="1">
          <a:off x="6972300" y="14475932"/>
          <a:ext cx="889000" cy="1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50745</xdr:rowOff>
    </xdr:from>
    <xdr:ext cx="469744" cy="259045"/>
    <xdr:sp macro="" textlink="">
      <xdr:nvSpPr>
        <xdr:cNvPr id="375" name="n_1aveValue【公営住宅】&#10;一人当たり面積">
          <a:extLst>
            <a:ext uri="{FF2B5EF4-FFF2-40B4-BE49-F238E27FC236}">
              <a16:creationId xmlns:a16="http://schemas.microsoft.com/office/drawing/2014/main" id="{1AF1FF10-3782-4CA7-8B34-1A52B07C7E23}"/>
            </a:ext>
          </a:extLst>
        </xdr:cNvPr>
        <xdr:cNvSpPr txBox="1"/>
      </xdr:nvSpPr>
      <xdr:spPr>
        <a:xfrm>
          <a:off x="9391727" y="147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60650</xdr:rowOff>
    </xdr:from>
    <xdr:ext cx="469744" cy="259045"/>
    <xdr:sp macro="" textlink="">
      <xdr:nvSpPr>
        <xdr:cNvPr id="376" name="n_2aveValue【公営住宅】&#10;一人当たり面積">
          <a:extLst>
            <a:ext uri="{FF2B5EF4-FFF2-40B4-BE49-F238E27FC236}">
              <a16:creationId xmlns:a16="http://schemas.microsoft.com/office/drawing/2014/main" id="{077D3B42-8F1B-4188-B3EC-E98837EE6CF6}"/>
            </a:ext>
          </a:extLst>
        </xdr:cNvPr>
        <xdr:cNvSpPr txBox="1"/>
      </xdr:nvSpPr>
      <xdr:spPr>
        <a:xfrm>
          <a:off x="85154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52378</xdr:rowOff>
    </xdr:from>
    <xdr:ext cx="469744" cy="259045"/>
    <xdr:sp macro="" textlink="">
      <xdr:nvSpPr>
        <xdr:cNvPr id="377" name="n_3aveValue【公営住宅】&#10;一人当たり面積">
          <a:extLst>
            <a:ext uri="{FF2B5EF4-FFF2-40B4-BE49-F238E27FC236}">
              <a16:creationId xmlns:a16="http://schemas.microsoft.com/office/drawing/2014/main" id="{5B22234B-C719-4CB2-96A9-030C9E9835D2}"/>
            </a:ext>
          </a:extLst>
        </xdr:cNvPr>
        <xdr:cNvSpPr txBox="1"/>
      </xdr:nvSpPr>
      <xdr:spPr>
        <a:xfrm>
          <a:off x="7626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64352</xdr:rowOff>
    </xdr:from>
    <xdr:ext cx="469744" cy="259045"/>
    <xdr:sp macro="" textlink="">
      <xdr:nvSpPr>
        <xdr:cNvPr id="378" name="n_4aveValue【公営住宅】&#10;一人当たり面積">
          <a:extLst>
            <a:ext uri="{FF2B5EF4-FFF2-40B4-BE49-F238E27FC236}">
              <a16:creationId xmlns:a16="http://schemas.microsoft.com/office/drawing/2014/main" id="{B354E8DD-D112-4899-BE3F-6FD1E87320CD}"/>
            </a:ext>
          </a:extLst>
        </xdr:cNvPr>
        <xdr:cNvSpPr txBox="1"/>
      </xdr:nvSpPr>
      <xdr:spPr>
        <a:xfrm>
          <a:off x="6737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163230</xdr:rowOff>
    </xdr:from>
    <xdr:ext cx="469744" cy="259045"/>
    <xdr:sp macro="" textlink="">
      <xdr:nvSpPr>
        <xdr:cNvPr id="379" name="n_1mainValue【公営住宅】&#10;一人当たり面積">
          <a:extLst>
            <a:ext uri="{FF2B5EF4-FFF2-40B4-BE49-F238E27FC236}">
              <a16:creationId xmlns:a16="http://schemas.microsoft.com/office/drawing/2014/main" id="{EE2BA3B3-D450-4457-BB6E-761631488C72}"/>
            </a:ext>
          </a:extLst>
        </xdr:cNvPr>
        <xdr:cNvSpPr txBox="1"/>
      </xdr:nvSpPr>
      <xdr:spPr>
        <a:xfrm>
          <a:off x="9391727" y="1422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127525</xdr:rowOff>
    </xdr:from>
    <xdr:ext cx="469744" cy="259045"/>
    <xdr:sp macro="" textlink="">
      <xdr:nvSpPr>
        <xdr:cNvPr id="380" name="n_2mainValue【公営住宅】&#10;一人当たり面積">
          <a:extLst>
            <a:ext uri="{FF2B5EF4-FFF2-40B4-BE49-F238E27FC236}">
              <a16:creationId xmlns:a16="http://schemas.microsoft.com/office/drawing/2014/main" id="{2AE4A4AD-8D7A-4CEB-9A8D-B5A12EAFD1D5}"/>
            </a:ext>
          </a:extLst>
        </xdr:cNvPr>
        <xdr:cNvSpPr txBox="1"/>
      </xdr:nvSpPr>
      <xdr:spPr>
        <a:xfrm>
          <a:off x="8515427" y="141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141459</xdr:rowOff>
    </xdr:from>
    <xdr:ext cx="469744" cy="259045"/>
    <xdr:sp macro="" textlink="">
      <xdr:nvSpPr>
        <xdr:cNvPr id="381" name="n_3mainValue【公営住宅】&#10;一人当たり面積">
          <a:extLst>
            <a:ext uri="{FF2B5EF4-FFF2-40B4-BE49-F238E27FC236}">
              <a16:creationId xmlns:a16="http://schemas.microsoft.com/office/drawing/2014/main" id="{3D40D345-B849-4A36-A517-68CAC594BCBF}"/>
            </a:ext>
          </a:extLst>
        </xdr:cNvPr>
        <xdr:cNvSpPr txBox="1"/>
      </xdr:nvSpPr>
      <xdr:spPr>
        <a:xfrm>
          <a:off x="7626427" y="1420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154739</xdr:rowOff>
    </xdr:from>
    <xdr:ext cx="469744" cy="259045"/>
    <xdr:sp macro="" textlink="">
      <xdr:nvSpPr>
        <xdr:cNvPr id="382" name="n_4mainValue【公営住宅】&#10;一人当たり面積">
          <a:extLst>
            <a:ext uri="{FF2B5EF4-FFF2-40B4-BE49-F238E27FC236}">
              <a16:creationId xmlns:a16="http://schemas.microsoft.com/office/drawing/2014/main" id="{E4ED4DA1-F885-428A-9D24-ABD41E56CE0E}"/>
            </a:ext>
          </a:extLst>
        </xdr:cNvPr>
        <xdr:cNvSpPr txBox="1"/>
      </xdr:nvSpPr>
      <xdr:spPr>
        <a:xfrm>
          <a:off x="6737427" y="1421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2ACAB6B4-3580-4711-8687-6037CAF1EC4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B9B96CF7-0C99-4A09-8846-664C70C5BE8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E3B89548-0401-4FF5-AC84-72E89749BB0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B7357B8F-BB6F-48FF-942E-65C4010A67F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D00CEE33-03A7-4399-A0D8-BD03A0912CE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8B459D30-4E6C-45E5-B7D2-6CCDC7A68CF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FFDD589-E330-4BD4-936B-4DDA6C0C8C6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694B3E9-1675-4996-B711-EED07F9E4E4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FD47032C-187F-41DB-9F88-210D2FE10FD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84AA218E-80E3-4DAE-A156-F40C89FA34C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7304C5B3-06FA-4C71-8F81-A0DDEA1370B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8B97FB2C-E398-4853-822C-2C10E54F362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5752345E-7BFC-4E9F-BE89-8EB6571B5BE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763A73A0-49E1-4A6F-8B15-86FEA611804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E026738C-9911-4D66-BAF1-A11ACF5D7E8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94B1F955-6E2B-4A95-8DDA-CB80EC93495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9EFAE278-770D-4A27-87BF-D4A76BC0FD4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5D8B3A34-815B-43F8-97A5-06F32CDD501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7EEC928C-B8A1-43CB-825B-8BAF41DF066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B80F1D42-8B0D-4F02-8014-26AA06D2306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C21DB4C3-89EB-4C7D-912C-40C5782A3C7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4646510E-886D-4780-9926-1FB3491984B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30AE0026-82CC-4C89-B2E5-34890AD6CDE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1F37F5DB-51AB-495E-B0B2-094409F558F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48747CAC-0122-4BC9-811E-5B06C7667E0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74298186-41C5-49B6-B1FC-AEDB0C14F02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C8EBA0F8-11AB-41DF-9694-9E2ED6DCF03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15CA2B07-D097-4FAF-9195-852EB2B0C1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FF0FCA29-4CF4-4C38-B1CB-D6959B1F8F4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2FCD9C57-8C95-4B39-8F3B-83688A88888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89ADCE41-4D5B-4A4B-A38B-A97B6CB83F7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B707563F-A0B7-4299-B2EB-92073898DE7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5FFBAFD6-5889-4F64-8550-6D9C4732A8C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B17783A2-A651-42F5-9457-664F2912C01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18508759-EB24-48F3-A3FA-8C7D3442353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F3856BCB-43BE-432A-B0CF-2593F02C908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079A8D46-DABE-458A-94D8-F92AF2986D11}"/>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7D4A79C0-7A8D-4C09-8C6D-DD310B43A66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20CFB4C4-A3E6-461E-AAA8-A0FBA520F6D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EC973F49-F960-43E4-994C-BCBAC2508FE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09EE90DB-6E9B-440D-9B63-CF2B900A48B2}"/>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34B67EAD-15DB-4110-B979-672000E03BD8}"/>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B28CD47B-8D41-4B16-8B99-01E5A0EBFFB9}"/>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4D47F482-71AA-47C4-82E8-17D8C3C8A35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2E6A4022-5D87-4E4C-B562-3A6CBADD25AE}"/>
            </a:ext>
          </a:extLst>
        </xdr:cNvPr>
        <xdr:cNvSpPr txBox="1"/>
      </xdr:nvSpPr>
      <xdr:spPr>
        <a:xfrm>
          <a:off x="1635760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C7C32FFC-A7B8-4BF3-A6F4-38290269AA9A}"/>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85674D86-2AEB-4F63-B780-8FE7A9C5F4A8}"/>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F89A019C-DD9B-4376-ACF8-D79E30EA22DB}"/>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DBAA04EE-DCAF-476B-976D-1B04B9337400}"/>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2" name="フローチャート: 判断 431">
          <a:extLst>
            <a:ext uri="{FF2B5EF4-FFF2-40B4-BE49-F238E27FC236}">
              <a16:creationId xmlns:a16="http://schemas.microsoft.com/office/drawing/2014/main" id="{9345B656-AD3D-475B-BFEB-0FA98C0ACF23}"/>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D146E9C-E27B-4A3F-A8F0-9C3980DBE28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4E32DAE-3878-4804-BAFF-7FB735E5EEB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F2FB8A5B-D236-46A9-88C5-D46F760EA89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3574668-016B-4BD4-9495-DB8F536ECFF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C0F4B3E2-84FD-4F51-A971-7DE89C6E55F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1270</xdr:rowOff>
    </xdr:from>
    <xdr:to>
      <xdr:col>85</xdr:col>
      <xdr:colOff>177800</xdr:colOff>
      <xdr:row>36</xdr:row>
      <xdr:rowOff>102870</xdr:rowOff>
    </xdr:to>
    <xdr:sp macro="" textlink="">
      <xdr:nvSpPr>
        <xdr:cNvPr id="438" name="楕円 437">
          <a:extLst>
            <a:ext uri="{FF2B5EF4-FFF2-40B4-BE49-F238E27FC236}">
              <a16:creationId xmlns:a16="http://schemas.microsoft.com/office/drawing/2014/main" id="{2AFAD42C-D940-47BF-9AFF-EB3B6D0C9E63}"/>
            </a:ext>
          </a:extLst>
        </xdr:cNvPr>
        <xdr:cNvSpPr/>
      </xdr:nvSpPr>
      <xdr:spPr>
        <a:xfrm>
          <a:off x="1626870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24147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4AAF3EC3-E9A3-4904-9092-060064933818}"/>
            </a:ext>
          </a:extLst>
        </xdr:cNvPr>
        <xdr:cNvSpPr txBox="1"/>
      </xdr:nvSpPr>
      <xdr:spPr>
        <a:xfrm>
          <a:off x="16357600"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137160</xdr:rowOff>
    </xdr:from>
    <xdr:to>
      <xdr:col>81</xdr:col>
      <xdr:colOff>101600</xdr:colOff>
      <xdr:row>36</xdr:row>
      <xdr:rowOff>67310</xdr:rowOff>
    </xdr:to>
    <xdr:sp macro="" textlink="">
      <xdr:nvSpPr>
        <xdr:cNvPr id="440" name="楕円 439">
          <a:extLst>
            <a:ext uri="{FF2B5EF4-FFF2-40B4-BE49-F238E27FC236}">
              <a16:creationId xmlns:a16="http://schemas.microsoft.com/office/drawing/2014/main" id="{250B0024-4BFB-415F-A8DA-0B105F152F2C}"/>
            </a:ext>
          </a:extLst>
        </xdr:cNvPr>
        <xdr:cNvSpPr/>
      </xdr:nvSpPr>
      <xdr:spPr>
        <a:xfrm>
          <a:off x="15430500" y="61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16510</xdr:rowOff>
    </xdr:from>
    <xdr:to>
      <xdr:col>85</xdr:col>
      <xdr:colOff>127000</xdr:colOff>
      <xdr:row>36</xdr:row>
      <xdr:rowOff>52070</xdr:rowOff>
    </xdr:to>
    <xdr:cxnSp macro="">
      <xdr:nvCxnSpPr>
        <xdr:cNvPr id="441" name="直線コネクタ 440">
          <a:extLst>
            <a:ext uri="{FF2B5EF4-FFF2-40B4-BE49-F238E27FC236}">
              <a16:creationId xmlns:a16="http://schemas.microsoft.com/office/drawing/2014/main" id="{B9FBF13E-C248-4F42-A1AD-63EEBDF61418}"/>
            </a:ext>
          </a:extLst>
        </xdr:cNvPr>
        <xdr:cNvCxnSpPr/>
      </xdr:nvCxnSpPr>
      <xdr:spPr>
        <a:xfrm>
          <a:off x="15481300" y="6188710"/>
          <a:ext cx="8382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102870</xdr:rowOff>
    </xdr:from>
    <xdr:to>
      <xdr:col>76</xdr:col>
      <xdr:colOff>165100</xdr:colOff>
      <xdr:row>36</xdr:row>
      <xdr:rowOff>33020</xdr:rowOff>
    </xdr:to>
    <xdr:sp macro="" textlink="">
      <xdr:nvSpPr>
        <xdr:cNvPr id="442" name="楕円 441">
          <a:extLst>
            <a:ext uri="{FF2B5EF4-FFF2-40B4-BE49-F238E27FC236}">
              <a16:creationId xmlns:a16="http://schemas.microsoft.com/office/drawing/2014/main" id="{6DFEC829-9154-4C7C-B9EA-72757E7106D6}"/>
            </a:ext>
          </a:extLst>
        </xdr:cNvPr>
        <xdr:cNvSpPr/>
      </xdr:nvSpPr>
      <xdr:spPr>
        <a:xfrm>
          <a:off x="145415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153670</xdr:rowOff>
    </xdr:from>
    <xdr:to>
      <xdr:col>81</xdr:col>
      <xdr:colOff>50800</xdr:colOff>
      <xdr:row>36</xdr:row>
      <xdr:rowOff>16510</xdr:rowOff>
    </xdr:to>
    <xdr:cxnSp macro="">
      <xdr:nvCxnSpPr>
        <xdr:cNvPr id="443" name="直線コネクタ 442">
          <a:extLst>
            <a:ext uri="{FF2B5EF4-FFF2-40B4-BE49-F238E27FC236}">
              <a16:creationId xmlns:a16="http://schemas.microsoft.com/office/drawing/2014/main" id="{E221FDCF-04DD-4176-8B58-2F9580753B04}"/>
            </a:ext>
          </a:extLst>
        </xdr:cNvPr>
        <xdr:cNvCxnSpPr/>
      </xdr:nvCxnSpPr>
      <xdr:spPr>
        <a:xfrm>
          <a:off x="14592300" y="61544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73660</xdr:rowOff>
    </xdr:from>
    <xdr:to>
      <xdr:col>72</xdr:col>
      <xdr:colOff>38100</xdr:colOff>
      <xdr:row>36</xdr:row>
      <xdr:rowOff>3810</xdr:rowOff>
    </xdr:to>
    <xdr:sp macro="" textlink="">
      <xdr:nvSpPr>
        <xdr:cNvPr id="444" name="楕円 443">
          <a:extLst>
            <a:ext uri="{FF2B5EF4-FFF2-40B4-BE49-F238E27FC236}">
              <a16:creationId xmlns:a16="http://schemas.microsoft.com/office/drawing/2014/main" id="{888D4257-9C48-4CF4-8E10-659EB64F9C1D}"/>
            </a:ext>
          </a:extLst>
        </xdr:cNvPr>
        <xdr:cNvSpPr/>
      </xdr:nvSpPr>
      <xdr:spPr>
        <a:xfrm>
          <a:off x="136525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124460</xdr:rowOff>
    </xdr:from>
    <xdr:to>
      <xdr:col>76</xdr:col>
      <xdr:colOff>114300</xdr:colOff>
      <xdr:row>35</xdr:row>
      <xdr:rowOff>153670</xdr:rowOff>
    </xdr:to>
    <xdr:cxnSp macro="">
      <xdr:nvCxnSpPr>
        <xdr:cNvPr id="445" name="直線コネクタ 444">
          <a:extLst>
            <a:ext uri="{FF2B5EF4-FFF2-40B4-BE49-F238E27FC236}">
              <a16:creationId xmlns:a16="http://schemas.microsoft.com/office/drawing/2014/main" id="{450AFA50-7730-49E7-A768-AA52EDB5C8B1}"/>
            </a:ext>
          </a:extLst>
        </xdr:cNvPr>
        <xdr:cNvCxnSpPr/>
      </xdr:nvCxnSpPr>
      <xdr:spPr>
        <a:xfrm>
          <a:off x="13703300" y="612521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54610</xdr:rowOff>
    </xdr:from>
    <xdr:to>
      <xdr:col>67</xdr:col>
      <xdr:colOff>101600</xdr:colOff>
      <xdr:row>35</xdr:row>
      <xdr:rowOff>156210</xdr:rowOff>
    </xdr:to>
    <xdr:sp macro="" textlink="">
      <xdr:nvSpPr>
        <xdr:cNvPr id="446" name="楕円 445">
          <a:extLst>
            <a:ext uri="{FF2B5EF4-FFF2-40B4-BE49-F238E27FC236}">
              <a16:creationId xmlns:a16="http://schemas.microsoft.com/office/drawing/2014/main" id="{3C98F3C3-B7B4-4D20-A09C-610932FA340E}"/>
            </a:ext>
          </a:extLst>
        </xdr:cNvPr>
        <xdr:cNvSpPr/>
      </xdr:nvSpPr>
      <xdr:spPr>
        <a:xfrm>
          <a:off x="12763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105410</xdr:rowOff>
    </xdr:from>
    <xdr:to>
      <xdr:col>71</xdr:col>
      <xdr:colOff>177800</xdr:colOff>
      <xdr:row>35</xdr:row>
      <xdr:rowOff>124460</xdr:rowOff>
    </xdr:to>
    <xdr:cxnSp macro="">
      <xdr:nvCxnSpPr>
        <xdr:cNvPr id="447" name="直線コネクタ 446">
          <a:extLst>
            <a:ext uri="{FF2B5EF4-FFF2-40B4-BE49-F238E27FC236}">
              <a16:creationId xmlns:a16="http://schemas.microsoft.com/office/drawing/2014/main" id="{5BAC3801-FA9A-4BBF-BC4D-522CEF88A22B}"/>
            </a:ext>
          </a:extLst>
        </xdr:cNvPr>
        <xdr:cNvCxnSpPr/>
      </xdr:nvCxnSpPr>
      <xdr:spPr>
        <a:xfrm>
          <a:off x="12814300" y="61061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115587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05F31C73-74FA-4003-A0EB-69818E1391A6}"/>
            </a:ext>
          </a:extLst>
        </xdr:cNvPr>
        <xdr:cNvSpPr txBox="1"/>
      </xdr:nvSpPr>
      <xdr:spPr>
        <a:xfrm>
          <a:off x="152660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115587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3EF3EE42-BE01-49F1-8597-01D7C20F74A6}"/>
            </a:ext>
          </a:extLst>
        </xdr:cNvPr>
        <xdr:cNvSpPr txBox="1"/>
      </xdr:nvSpPr>
      <xdr:spPr>
        <a:xfrm>
          <a:off x="143897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101617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473DCF6B-BE32-4928-AD05-835DDCF88D20}"/>
            </a:ext>
          </a:extLst>
        </xdr:cNvPr>
        <xdr:cNvSpPr txBox="1"/>
      </xdr:nvSpPr>
      <xdr:spPr>
        <a:xfrm>
          <a:off x="13500744" y="644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68597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93562686-40FB-4677-8F3E-3AB999FF70FF}"/>
            </a:ext>
          </a:extLst>
        </xdr:cNvPr>
        <xdr:cNvSpPr txBox="1"/>
      </xdr:nvSpPr>
      <xdr:spPr>
        <a:xfrm>
          <a:off x="12611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83837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15250D1A-6779-4AC1-89EC-F0884294BD7B}"/>
            </a:ext>
          </a:extLst>
        </xdr:cNvPr>
        <xdr:cNvSpPr txBox="1"/>
      </xdr:nvSpPr>
      <xdr:spPr>
        <a:xfrm>
          <a:off x="15266044" y="5913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49547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1C8579D6-9C47-478E-A08D-918485EEAAE2}"/>
            </a:ext>
          </a:extLst>
        </xdr:cNvPr>
        <xdr:cNvSpPr txBox="1"/>
      </xdr:nvSpPr>
      <xdr:spPr>
        <a:xfrm>
          <a:off x="14389744" y="5878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20337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1E94782F-7B85-4F73-8BD9-F11F923F268E}"/>
            </a:ext>
          </a:extLst>
        </xdr:cNvPr>
        <xdr:cNvSpPr txBox="1"/>
      </xdr:nvSpPr>
      <xdr:spPr>
        <a:xfrm>
          <a:off x="13500744" y="5849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1287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C1977F8C-7BE3-4F0A-9D87-D0054EE5AD5C}"/>
            </a:ext>
          </a:extLst>
        </xdr:cNvPr>
        <xdr:cNvSpPr txBox="1"/>
      </xdr:nvSpPr>
      <xdr:spPr>
        <a:xfrm>
          <a:off x="12611744" y="583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4438A95B-94C0-416A-ABBA-8F5EDD4A835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52928E9-9524-4B4A-8FEE-C036D4CC10E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DEEE290F-34CE-44F5-8ED6-259F1CD030D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E38FED19-04BD-4A99-A1AC-465C3783F4C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E748C92D-1016-4CB6-ADB9-FF8EFA47B3A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51FBFC56-6128-4DF4-A57E-2241004454F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E3FE9452-C553-4112-8BCB-5F8D968AA39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F62E7025-D8C0-41F2-A46C-FE394E2F961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385FF20E-75AF-41BC-A4B9-70D65DC1F94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575D8C81-23C2-404F-9AFF-477DBC088AE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F287C87F-87A1-4FA3-9B94-45E9F56FCE3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C3E86E30-B4D5-48B2-877C-86B1886487A7}"/>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0172FABF-0E21-4CCA-B5FA-FE1D836092B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2549CA22-DE4B-408D-8A85-EBD79DDF566E}"/>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31E6152A-10D2-405A-8BA7-69AE1ECFEA01}"/>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97FF8A52-1EFC-46DB-B705-5803953FE499}"/>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DCE0E326-C741-4F1F-8900-C2B54EBA3A4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B59ACAA5-66E0-4816-B373-C7087A392D3F}"/>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5BD19588-3B15-43A7-8A6C-B68A9140E96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8FDF2358-B5E3-499E-BCEF-3219CAA404B2}"/>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2F730F3F-56D7-4A61-AA41-BD483E1E980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C90B85C8-6FD4-4E50-8C8E-C8BBCA60BE9F}"/>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7393AC1F-C355-4873-8C7C-A03D7D8C1FF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34A7F4D5-1009-459C-91A4-10CB692E686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863A5749-0969-4781-AE2C-48FA3714A38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BC379E4C-5D7A-42FD-B4B9-45147AD39879}"/>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7B37730B-46EE-43F2-BCF6-CBE12C340225}"/>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07D4147A-6096-48D5-BA9A-06CCA110A9ED}"/>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4C7E4C56-7478-4501-AE62-62366F7716A8}"/>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FD2D4377-6DED-4679-9C4F-C7C491618F9D}"/>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C4FB270D-FD9E-4386-A0AE-367303F648EB}"/>
            </a:ext>
          </a:extLst>
        </xdr:cNvPr>
        <xdr:cNvSpPr txBox="1"/>
      </xdr:nvSpPr>
      <xdr:spPr>
        <a:xfrm>
          <a:off x="22199600" y="6491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E7690742-FD8F-4F2D-AAB2-81EC6A68D506}"/>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15ED3327-B2E2-4EE9-A56D-4391C560A793}"/>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A826D9B3-7CDB-4799-9BE2-A1FA452277D9}"/>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AEF2B7F7-64E8-4CEA-A97F-980415AE33FE}"/>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91" name="フローチャート: 判断 490">
          <a:extLst>
            <a:ext uri="{FF2B5EF4-FFF2-40B4-BE49-F238E27FC236}">
              <a16:creationId xmlns:a16="http://schemas.microsoft.com/office/drawing/2014/main" id="{6DAD7591-80E3-4230-B172-936A29C1E0C5}"/>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C64EC8B3-10CA-48FA-BA7F-B31CA79466B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41758D17-7F9F-46E5-B627-AF540C12AE8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9C8EBA69-3BFC-410A-8449-6051B6F7609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87DB0BD-E12D-442F-A71B-C564EFD8F77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644D80EB-40BF-46D4-8F29-09590D1C0B0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149497</xdr:rowOff>
    </xdr:from>
    <xdr:to>
      <xdr:col>116</xdr:col>
      <xdr:colOff>114300</xdr:colOff>
      <xdr:row>41</xdr:row>
      <xdr:rowOff>79647</xdr:rowOff>
    </xdr:to>
    <xdr:sp macro="" textlink="">
      <xdr:nvSpPr>
        <xdr:cNvPr id="497" name="楕円 496">
          <a:extLst>
            <a:ext uri="{FF2B5EF4-FFF2-40B4-BE49-F238E27FC236}">
              <a16:creationId xmlns:a16="http://schemas.microsoft.com/office/drawing/2014/main" id="{436C9386-6590-4FF3-88DD-DB7FA980141D}"/>
            </a:ext>
          </a:extLst>
        </xdr:cNvPr>
        <xdr:cNvSpPr/>
      </xdr:nvSpPr>
      <xdr:spPr>
        <a:xfrm>
          <a:off x="221107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127924</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8B208737-CC7A-43A1-8D38-771EEA7EA5CB}"/>
            </a:ext>
          </a:extLst>
        </xdr:cNvPr>
        <xdr:cNvSpPr txBox="1"/>
      </xdr:nvSpPr>
      <xdr:spPr>
        <a:xfrm>
          <a:off x="22199600" y="698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152763</xdr:rowOff>
    </xdr:from>
    <xdr:to>
      <xdr:col>112</xdr:col>
      <xdr:colOff>38100</xdr:colOff>
      <xdr:row>41</xdr:row>
      <xdr:rowOff>82913</xdr:rowOff>
    </xdr:to>
    <xdr:sp macro="" textlink="">
      <xdr:nvSpPr>
        <xdr:cNvPr id="499" name="楕円 498">
          <a:extLst>
            <a:ext uri="{FF2B5EF4-FFF2-40B4-BE49-F238E27FC236}">
              <a16:creationId xmlns:a16="http://schemas.microsoft.com/office/drawing/2014/main" id="{BBB2D2E2-77F1-4515-8C62-A53A7FBF785C}"/>
            </a:ext>
          </a:extLst>
        </xdr:cNvPr>
        <xdr:cNvSpPr/>
      </xdr:nvSpPr>
      <xdr:spPr>
        <a:xfrm>
          <a:off x="21272500" y="70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28847</xdr:rowOff>
    </xdr:from>
    <xdr:to>
      <xdr:col>116</xdr:col>
      <xdr:colOff>63500</xdr:colOff>
      <xdr:row>41</xdr:row>
      <xdr:rowOff>32113</xdr:rowOff>
    </xdr:to>
    <xdr:cxnSp macro="">
      <xdr:nvCxnSpPr>
        <xdr:cNvPr id="500" name="直線コネクタ 499">
          <a:extLst>
            <a:ext uri="{FF2B5EF4-FFF2-40B4-BE49-F238E27FC236}">
              <a16:creationId xmlns:a16="http://schemas.microsoft.com/office/drawing/2014/main" id="{FDC37856-0212-4334-9B35-09EE8DE2D7BD}"/>
            </a:ext>
          </a:extLst>
        </xdr:cNvPr>
        <xdr:cNvCxnSpPr/>
      </xdr:nvCxnSpPr>
      <xdr:spPr>
        <a:xfrm flipV="1">
          <a:off x="21323300" y="705829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156028</xdr:rowOff>
    </xdr:from>
    <xdr:to>
      <xdr:col>107</xdr:col>
      <xdr:colOff>101600</xdr:colOff>
      <xdr:row>41</xdr:row>
      <xdr:rowOff>86178</xdr:rowOff>
    </xdr:to>
    <xdr:sp macro="" textlink="">
      <xdr:nvSpPr>
        <xdr:cNvPr id="501" name="楕円 500">
          <a:extLst>
            <a:ext uri="{FF2B5EF4-FFF2-40B4-BE49-F238E27FC236}">
              <a16:creationId xmlns:a16="http://schemas.microsoft.com/office/drawing/2014/main" id="{C1550A75-CCB5-4F47-A55C-183FD8340AA2}"/>
            </a:ext>
          </a:extLst>
        </xdr:cNvPr>
        <xdr:cNvSpPr/>
      </xdr:nvSpPr>
      <xdr:spPr>
        <a:xfrm>
          <a:off x="20383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32113</xdr:rowOff>
    </xdr:from>
    <xdr:to>
      <xdr:col>111</xdr:col>
      <xdr:colOff>177800</xdr:colOff>
      <xdr:row>41</xdr:row>
      <xdr:rowOff>35378</xdr:rowOff>
    </xdr:to>
    <xdr:cxnSp macro="">
      <xdr:nvCxnSpPr>
        <xdr:cNvPr id="502" name="直線コネクタ 501">
          <a:extLst>
            <a:ext uri="{FF2B5EF4-FFF2-40B4-BE49-F238E27FC236}">
              <a16:creationId xmlns:a16="http://schemas.microsoft.com/office/drawing/2014/main" id="{3FFA3BC3-A15B-45F8-A94A-441907FCB683}"/>
            </a:ext>
          </a:extLst>
        </xdr:cNvPr>
        <xdr:cNvCxnSpPr/>
      </xdr:nvCxnSpPr>
      <xdr:spPr>
        <a:xfrm flipV="1">
          <a:off x="20434300" y="70615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162560</xdr:rowOff>
    </xdr:from>
    <xdr:to>
      <xdr:col>102</xdr:col>
      <xdr:colOff>165100</xdr:colOff>
      <xdr:row>41</xdr:row>
      <xdr:rowOff>92710</xdr:rowOff>
    </xdr:to>
    <xdr:sp macro="" textlink="">
      <xdr:nvSpPr>
        <xdr:cNvPr id="503" name="楕円 502">
          <a:extLst>
            <a:ext uri="{FF2B5EF4-FFF2-40B4-BE49-F238E27FC236}">
              <a16:creationId xmlns:a16="http://schemas.microsoft.com/office/drawing/2014/main" id="{982FF20C-1587-409E-9D5F-242C8ADD3F9E}"/>
            </a:ext>
          </a:extLst>
        </xdr:cNvPr>
        <xdr:cNvSpPr/>
      </xdr:nvSpPr>
      <xdr:spPr>
        <a:xfrm>
          <a:off x="19494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35378</xdr:rowOff>
    </xdr:from>
    <xdr:to>
      <xdr:col>107</xdr:col>
      <xdr:colOff>50800</xdr:colOff>
      <xdr:row>41</xdr:row>
      <xdr:rowOff>41910</xdr:rowOff>
    </xdr:to>
    <xdr:cxnSp macro="">
      <xdr:nvCxnSpPr>
        <xdr:cNvPr id="504" name="直線コネクタ 503">
          <a:extLst>
            <a:ext uri="{FF2B5EF4-FFF2-40B4-BE49-F238E27FC236}">
              <a16:creationId xmlns:a16="http://schemas.microsoft.com/office/drawing/2014/main" id="{F0F0573F-CB2F-4393-AF17-426ED3F915EE}"/>
            </a:ext>
          </a:extLst>
        </xdr:cNvPr>
        <xdr:cNvCxnSpPr/>
      </xdr:nvCxnSpPr>
      <xdr:spPr>
        <a:xfrm flipV="1">
          <a:off x="19545300" y="706482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170724</xdr:rowOff>
    </xdr:from>
    <xdr:to>
      <xdr:col>98</xdr:col>
      <xdr:colOff>38100</xdr:colOff>
      <xdr:row>41</xdr:row>
      <xdr:rowOff>100874</xdr:rowOff>
    </xdr:to>
    <xdr:sp macro="" textlink="">
      <xdr:nvSpPr>
        <xdr:cNvPr id="505" name="楕円 504">
          <a:extLst>
            <a:ext uri="{FF2B5EF4-FFF2-40B4-BE49-F238E27FC236}">
              <a16:creationId xmlns:a16="http://schemas.microsoft.com/office/drawing/2014/main" id="{773E717F-7D7C-4C2A-B9A4-3624C532F363}"/>
            </a:ext>
          </a:extLst>
        </xdr:cNvPr>
        <xdr:cNvSpPr/>
      </xdr:nvSpPr>
      <xdr:spPr>
        <a:xfrm>
          <a:off x="18605500" y="70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41910</xdr:rowOff>
    </xdr:from>
    <xdr:to>
      <xdr:col>102</xdr:col>
      <xdr:colOff>114300</xdr:colOff>
      <xdr:row>41</xdr:row>
      <xdr:rowOff>50074</xdr:rowOff>
    </xdr:to>
    <xdr:cxnSp macro="">
      <xdr:nvCxnSpPr>
        <xdr:cNvPr id="506" name="直線コネクタ 505">
          <a:extLst>
            <a:ext uri="{FF2B5EF4-FFF2-40B4-BE49-F238E27FC236}">
              <a16:creationId xmlns:a16="http://schemas.microsoft.com/office/drawing/2014/main" id="{733C1D1D-70E3-4B8C-9C9B-3A00FD4AD121}"/>
            </a:ext>
          </a:extLst>
        </xdr:cNvPr>
        <xdr:cNvCxnSpPr/>
      </xdr:nvCxnSpPr>
      <xdr:spPr>
        <a:xfrm flipV="1">
          <a:off x="18656300" y="707136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3D3992F9-6282-4B5E-92E9-142E0831549B}"/>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EDD12B37-9FE5-4083-B9B7-B53DCA7C52CC}"/>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2BE4B025-119E-44C0-984E-C077C6A03177}"/>
            </a:ext>
          </a:extLst>
        </xdr:cNvPr>
        <xdr:cNvSpPr txBox="1"/>
      </xdr:nvSpPr>
      <xdr:spPr>
        <a:xfrm>
          <a:off x="19310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FF2BA705-8E63-4C18-9AEF-7714D11C318E}"/>
            </a:ext>
          </a:extLst>
        </xdr:cNvPr>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74040</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D28D4DD1-BB40-4D3B-BC1D-C791E73A4C5A}"/>
            </a:ext>
          </a:extLst>
        </xdr:cNvPr>
        <xdr:cNvSpPr txBox="1"/>
      </xdr:nvSpPr>
      <xdr:spPr>
        <a:xfrm>
          <a:off x="21075727" y="710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77305</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12BD5880-4A72-4750-A886-01113E65704F}"/>
            </a:ext>
          </a:extLst>
        </xdr:cNvPr>
        <xdr:cNvSpPr txBox="1"/>
      </xdr:nvSpPr>
      <xdr:spPr>
        <a:xfrm>
          <a:off x="20199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83837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5EC487DA-2EA2-42BD-ABEA-CF729E6F28A0}"/>
            </a:ext>
          </a:extLst>
        </xdr:cNvPr>
        <xdr:cNvSpPr txBox="1"/>
      </xdr:nvSpPr>
      <xdr:spPr>
        <a:xfrm>
          <a:off x="19310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92001</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8090D755-F23A-40BD-814C-0398E4492C88}"/>
            </a:ext>
          </a:extLst>
        </xdr:cNvPr>
        <xdr:cNvSpPr txBox="1"/>
      </xdr:nvSpPr>
      <xdr:spPr>
        <a:xfrm>
          <a:off x="18421427" y="712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49D8F71E-B919-4867-B8C3-B13EEEDBE43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B2592587-7130-4047-AF27-682E3FE8944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6349913A-6DC8-48BC-A98C-EA9A6154670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9578EAC5-A316-487D-80F8-DD75F7DF216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35E5045B-420F-4F7C-A307-E3B2D3A3EBB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9483ADC6-9228-42FE-A651-5FB0D514752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F7AC4C1C-26E9-4D6C-86D8-D91377992D9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56354703-77AB-4802-9CBB-AEABE350656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3156215E-16A4-41FB-A9BB-DC428B3E27E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5A97A6A-366B-4184-A737-89744F591B3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3C905F99-87CF-4A43-B16E-AB552B71AD4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944EA198-DFBF-48D9-A777-3D089D763D5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25B58A54-212B-4EA7-BED4-77D2BF85BE9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AE0D6028-C8D6-484E-9334-79F1AB84479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777B7B6B-0997-49BD-8B7D-AAF0A098ECF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A35E81D3-C383-4FEC-9C1B-81D09C0F4EA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5427B3F1-6887-45BD-9E50-1F12DA9DD3B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BA97630A-742C-4B44-8239-07DDF922DEF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7E623C73-2DEB-4BDD-AC21-039DA7D7B91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9A1FA7CB-A548-491C-8DB3-D46EC7C4EA2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A58A122D-3DE5-4FE6-B0A8-8538FA8A781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8ED75176-F73A-479F-B44A-892AF9D0E1C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95099345-87D1-4199-BA41-41F489B192F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74D58355-2C16-4795-A03B-CD1FE133181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612E7E5F-DAB8-40DB-88D1-F2B145D922B4}"/>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13C9F82A-1C7E-448F-9BFA-B1685FAD3B93}"/>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8E047BB9-9C37-4470-9EA8-0AC55CBEB5C5}"/>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9CF5C5BA-4728-4840-A82B-C357EF7334F1}"/>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3AA8C7E5-19B1-499F-AE16-6A9C4482D69D}"/>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1B99A62A-351D-4B7A-8458-FCF14451FCA7}"/>
            </a:ext>
          </a:extLst>
        </xdr:cNvPr>
        <xdr:cNvSpPr txBox="1"/>
      </xdr:nvSpPr>
      <xdr:spPr>
        <a:xfrm>
          <a:off x="1635760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3BE129A3-C50A-4CC3-B1C3-A8B30D838C4C}"/>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4175CDB9-9874-4BF9-8252-347AAF5C6B21}"/>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90C1FCF7-16C9-4552-8E4D-962D6B04D40B}"/>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3FD05908-CF97-4C85-95AA-EDE815A795E2}"/>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9" name="フローチャート: 判断 548">
          <a:extLst>
            <a:ext uri="{FF2B5EF4-FFF2-40B4-BE49-F238E27FC236}">
              <a16:creationId xmlns:a16="http://schemas.microsoft.com/office/drawing/2014/main" id="{E6036961-398A-4781-BA54-23211BBCC432}"/>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474A1B2-93A7-45A0-8F9B-F6376D454D9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CEBB0CD9-A413-4F78-BE3D-DF8F7C4931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70A749E2-EE5D-4757-BDD4-ED4A151432D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F1812189-159D-458C-B55A-2777A7214BA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B8E401BB-4615-4011-96A5-8D90EE23C88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160655</xdr:rowOff>
    </xdr:from>
    <xdr:to>
      <xdr:col>85</xdr:col>
      <xdr:colOff>177800</xdr:colOff>
      <xdr:row>63</xdr:row>
      <xdr:rowOff>90805</xdr:rowOff>
    </xdr:to>
    <xdr:sp macro="" textlink="">
      <xdr:nvSpPr>
        <xdr:cNvPr id="555" name="楕円 554">
          <a:extLst>
            <a:ext uri="{FF2B5EF4-FFF2-40B4-BE49-F238E27FC236}">
              <a16:creationId xmlns:a16="http://schemas.microsoft.com/office/drawing/2014/main" id="{806C4B98-728F-47BF-8E2A-1A959D895741}"/>
            </a:ext>
          </a:extLst>
        </xdr:cNvPr>
        <xdr:cNvSpPr/>
      </xdr:nvSpPr>
      <xdr:spPr>
        <a:xfrm>
          <a:off x="162687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75582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ADF61A45-14EF-45E3-A1D1-11F12034C368}"/>
            </a:ext>
          </a:extLst>
        </xdr:cNvPr>
        <xdr:cNvSpPr txBox="1"/>
      </xdr:nvSpPr>
      <xdr:spPr>
        <a:xfrm>
          <a:off x="16357600" y="1070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128270</xdr:rowOff>
    </xdr:from>
    <xdr:to>
      <xdr:col>81</xdr:col>
      <xdr:colOff>101600</xdr:colOff>
      <xdr:row>63</xdr:row>
      <xdr:rowOff>58420</xdr:rowOff>
    </xdr:to>
    <xdr:sp macro="" textlink="">
      <xdr:nvSpPr>
        <xdr:cNvPr id="557" name="楕円 556">
          <a:extLst>
            <a:ext uri="{FF2B5EF4-FFF2-40B4-BE49-F238E27FC236}">
              <a16:creationId xmlns:a16="http://schemas.microsoft.com/office/drawing/2014/main" id="{7E4286FB-17C8-4AD4-9367-7EBE3D998519}"/>
            </a:ext>
          </a:extLst>
        </xdr:cNvPr>
        <xdr:cNvSpPr/>
      </xdr:nvSpPr>
      <xdr:spPr>
        <a:xfrm>
          <a:off x="15430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7620</xdr:rowOff>
    </xdr:from>
    <xdr:to>
      <xdr:col>85</xdr:col>
      <xdr:colOff>127000</xdr:colOff>
      <xdr:row>63</xdr:row>
      <xdr:rowOff>40005</xdr:rowOff>
    </xdr:to>
    <xdr:cxnSp macro="">
      <xdr:nvCxnSpPr>
        <xdr:cNvPr id="558" name="直線コネクタ 557">
          <a:extLst>
            <a:ext uri="{FF2B5EF4-FFF2-40B4-BE49-F238E27FC236}">
              <a16:creationId xmlns:a16="http://schemas.microsoft.com/office/drawing/2014/main" id="{42C02E95-FACE-4545-B7AD-C09A96B927FC}"/>
            </a:ext>
          </a:extLst>
        </xdr:cNvPr>
        <xdr:cNvCxnSpPr/>
      </xdr:nvCxnSpPr>
      <xdr:spPr>
        <a:xfrm>
          <a:off x="15481300" y="108089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95885</xdr:rowOff>
    </xdr:from>
    <xdr:to>
      <xdr:col>76</xdr:col>
      <xdr:colOff>165100</xdr:colOff>
      <xdr:row>63</xdr:row>
      <xdr:rowOff>26035</xdr:rowOff>
    </xdr:to>
    <xdr:sp macro="" textlink="">
      <xdr:nvSpPr>
        <xdr:cNvPr id="559" name="楕円 558">
          <a:extLst>
            <a:ext uri="{FF2B5EF4-FFF2-40B4-BE49-F238E27FC236}">
              <a16:creationId xmlns:a16="http://schemas.microsoft.com/office/drawing/2014/main" id="{23073279-DE27-45AF-A4D0-34A067274F74}"/>
            </a:ext>
          </a:extLst>
        </xdr:cNvPr>
        <xdr:cNvSpPr/>
      </xdr:nvSpPr>
      <xdr:spPr>
        <a:xfrm>
          <a:off x="14541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146685</xdr:rowOff>
    </xdr:from>
    <xdr:to>
      <xdr:col>81</xdr:col>
      <xdr:colOff>50800</xdr:colOff>
      <xdr:row>63</xdr:row>
      <xdr:rowOff>7620</xdr:rowOff>
    </xdr:to>
    <xdr:cxnSp macro="">
      <xdr:nvCxnSpPr>
        <xdr:cNvPr id="560" name="直線コネクタ 559">
          <a:extLst>
            <a:ext uri="{FF2B5EF4-FFF2-40B4-BE49-F238E27FC236}">
              <a16:creationId xmlns:a16="http://schemas.microsoft.com/office/drawing/2014/main" id="{7BAB31EB-34CC-4247-8860-DF0FCD60DF56}"/>
            </a:ext>
          </a:extLst>
        </xdr:cNvPr>
        <xdr:cNvCxnSpPr/>
      </xdr:nvCxnSpPr>
      <xdr:spPr>
        <a:xfrm>
          <a:off x="14592300" y="107765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63500</xdr:rowOff>
    </xdr:from>
    <xdr:to>
      <xdr:col>72</xdr:col>
      <xdr:colOff>38100</xdr:colOff>
      <xdr:row>62</xdr:row>
      <xdr:rowOff>165100</xdr:rowOff>
    </xdr:to>
    <xdr:sp macro="" textlink="">
      <xdr:nvSpPr>
        <xdr:cNvPr id="561" name="楕円 560">
          <a:extLst>
            <a:ext uri="{FF2B5EF4-FFF2-40B4-BE49-F238E27FC236}">
              <a16:creationId xmlns:a16="http://schemas.microsoft.com/office/drawing/2014/main" id="{FD834D0E-CF40-4B71-9688-04533FF903E0}"/>
            </a:ext>
          </a:extLst>
        </xdr:cNvPr>
        <xdr:cNvSpPr/>
      </xdr:nvSpPr>
      <xdr:spPr>
        <a:xfrm>
          <a:off x="1365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114300</xdr:rowOff>
    </xdr:from>
    <xdr:to>
      <xdr:col>76</xdr:col>
      <xdr:colOff>114300</xdr:colOff>
      <xdr:row>62</xdr:row>
      <xdr:rowOff>146685</xdr:rowOff>
    </xdr:to>
    <xdr:cxnSp macro="">
      <xdr:nvCxnSpPr>
        <xdr:cNvPr id="562" name="直線コネクタ 561">
          <a:extLst>
            <a:ext uri="{FF2B5EF4-FFF2-40B4-BE49-F238E27FC236}">
              <a16:creationId xmlns:a16="http://schemas.microsoft.com/office/drawing/2014/main" id="{E6751196-D827-456B-A960-3DBB28A2EAB6}"/>
            </a:ext>
          </a:extLst>
        </xdr:cNvPr>
        <xdr:cNvCxnSpPr/>
      </xdr:nvCxnSpPr>
      <xdr:spPr>
        <a:xfrm>
          <a:off x="13703300" y="107442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50165</xdr:rowOff>
    </xdr:from>
    <xdr:to>
      <xdr:col>67</xdr:col>
      <xdr:colOff>101600</xdr:colOff>
      <xdr:row>62</xdr:row>
      <xdr:rowOff>151765</xdr:rowOff>
    </xdr:to>
    <xdr:sp macro="" textlink="">
      <xdr:nvSpPr>
        <xdr:cNvPr id="563" name="楕円 562">
          <a:extLst>
            <a:ext uri="{FF2B5EF4-FFF2-40B4-BE49-F238E27FC236}">
              <a16:creationId xmlns:a16="http://schemas.microsoft.com/office/drawing/2014/main" id="{6568DD8F-092A-4A80-B3DE-0A9AC9070D0F}"/>
            </a:ext>
          </a:extLst>
        </xdr:cNvPr>
        <xdr:cNvSpPr/>
      </xdr:nvSpPr>
      <xdr:spPr>
        <a:xfrm>
          <a:off x="12763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100965</xdr:rowOff>
    </xdr:from>
    <xdr:to>
      <xdr:col>71</xdr:col>
      <xdr:colOff>177800</xdr:colOff>
      <xdr:row>62</xdr:row>
      <xdr:rowOff>114300</xdr:rowOff>
    </xdr:to>
    <xdr:cxnSp macro="">
      <xdr:nvCxnSpPr>
        <xdr:cNvPr id="564" name="直線コネクタ 563">
          <a:extLst>
            <a:ext uri="{FF2B5EF4-FFF2-40B4-BE49-F238E27FC236}">
              <a16:creationId xmlns:a16="http://schemas.microsoft.com/office/drawing/2014/main" id="{B01C0D13-FCA3-49DC-A505-0940B03B3063}"/>
            </a:ext>
          </a:extLst>
        </xdr:cNvPr>
        <xdr:cNvCxnSpPr/>
      </xdr:nvCxnSpPr>
      <xdr:spPr>
        <a:xfrm>
          <a:off x="12814300" y="107308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5" name="n_1aveValue【学校施設】&#10;有形固定資産減価償却率">
          <a:extLst>
            <a:ext uri="{FF2B5EF4-FFF2-40B4-BE49-F238E27FC236}">
              <a16:creationId xmlns:a16="http://schemas.microsoft.com/office/drawing/2014/main" id="{D396E9AB-DEEA-4D6C-B093-7E417778DD8C}"/>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66" name="n_2aveValue【学校施設】&#10;有形固定資産減価償却率">
          <a:extLst>
            <a:ext uri="{FF2B5EF4-FFF2-40B4-BE49-F238E27FC236}">
              <a16:creationId xmlns:a16="http://schemas.microsoft.com/office/drawing/2014/main" id="{6F4EFF13-EB7D-41F6-9E61-D21D8F95978F}"/>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67" name="n_3aveValue【学校施設】&#10;有形固定資産減価償却率">
          <a:extLst>
            <a:ext uri="{FF2B5EF4-FFF2-40B4-BE49-F238E27FC236}">
              <a16:creationId xmlns:a16="http://schemas.microsoft.com/office/drawing/2014/main" id="{80D25FAA-BF36-4F30-B478-9553235911F3}"/>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8" name="n_4aveValue【学校施設】&#10;有形固定資産減価償却率">
          <a:extLst>
            <a:ext uri="{FF2B5EF4-FFF2-40B4-BE49-F238E27FC236}">
              <a16:creationId xmlns:a16="http://schemas.microsoft.com/office/drawing/2014/main" id="{076F63D5-330B-4FDA-86C3-73AD9ED05D3C}"/>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49547</xdr:rowOff>
    </xdr:from>
    <xdr:ext cx="405111" cy="259045"/>
    <xdr:sp macro="" textlink="">
      <xdr:nvSpPr>
        <xdr:cNvPr id="569" name="n_1mainValue【学校施設】&#10;有形固定資産減価償却率">
          <a:extLst>
            <a:ext uri="{FF2B5EF4-FFF2-40B4-BE49-F238E27FC236}">
              <a16:creationId xmlns:a16="http://schemas.microsoft.com/office/drawing/2014/main" id="{A327CE50-F2DE-41BF-8AB4-430EC582C8D9}"/>
            </a:ext>
          </a:extLst>
        </xdr:cNvPr>
        <xdr:cNvSpPr txBox="1"/>
      </xdr:nvSpPr>
      <xdr:spPr>
        <a:xfrm>
          <a:off x="15266044"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17162</xdr:rowOff>
    </xdr:from>
    <xdr:ext cx="405111" cy="259045"/>
    <xdr:sp macro="" textlink="">
      <xdr:nvSpPr>
        <xdr:cNvPr id="570" name="n_2mainValue【学校施設】&#10;有形固定資産減価償却率">
          <a:extLst>
            <a:ext uri="{FF2B5EF4-FFF2-40B4-BE49-F238E27FC236}">
              <a16:creationId xmlns:a16="http://schemas.microsoft.com/office/drawing/2014/main" id="{49405827-7D81-478C-81A6-14AC531C2F0C}"/>
            </a:ext>
          </a:extLst>
        </xdr:cNvPr>
        <xdr:cNvSpPr txBox="1"/>
      </xdr:nvSpPr>
      <xdr:spPr>
        <a:xfrm>
          <a:off x="14389744" y="1081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156227</xdr:rowOff>
    </xdr:from>
    <xdr:ext cx="405111" cy="259045"/>
    <xdr:sp macro="" textlink="">
      <xdr:nvSpPr>
        <xdr:cNvPr id="571" name="n_3mainValue【学校施設】&#10;有形固定資産減価償却率">
          <a:extLst>
            <a:ext uri="{FF2B5EF4-FFF2-40B4-BE49-F238E27FC236}">
              <a16:creationId xmlns:a16="http://schemas.microsoft.com/office/drawing/2014/main" id="{B647140C-A30D-4E03-B995-662BBC0B64A3}"/>
            </a:ext>
          </a:extLst>
        </xdr:cNvPr>
        <xdr:cNvSpPr txBox="1"/>
      </xdr:nvSpPr>
      <xdr:spPr>
        <a:xfrm>
          <a:off x="13500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142892</xdr:rowOff>
    </xdr:from>
    <xdr:ext cx="405111" cy="259045"/>
    <xdr:sp macro="" textlink="">
      <xdr:nvSpPr>
        <xdr:cNvPr id="572" name="n_4mainValue【学校施設】&#10;有形固定資産減価償却率">
          <a:extLst>
            <a:ext uri="{FF2B5EF4-FFF2-40B4-BE49-F238E27FC236}">
              <a16:creationId xmlns:a16="http://schemas.microsoft.com/office/drawing/2014/main" id="{DC0E4833-8604-4BCC-96FB-8591EBFB63C3}"/>
            </a:ext>
          </a:extLst>
        </xdr:cNvPr>
        <xdr:cNvSpPr txBox="1"/>
      </xdr:nvSpPr>
      <xdr:spPr>
        <a:xfrm>
          <a:off x="126117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9E852029-8563-41FA-8CE6-BF9B6E304CD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29ABE1A5-DEC0-4C72-B831-81CECCFDD5D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C83F3CB8-522F-4BAD-A663-16EB89E0D20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542260F8-1787-4F9A-BE5B-6B87ED67EAD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82E0E4AB-C164-4E98-AABF-44BD709EC98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FC5F72EF-C1F8-436A-BE68-45EC196D551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C2C5259-7569-49A1-A02B-D78BF2EADBF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C891900C-2EE9-4A9C-A7EA-E1FE698DBAB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846C4F53-26A0-46B6-BC23-7331A78B6A1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F844B73D-4399-4D84-9D2D-76AA0E80BC3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AB3B7003-D513-4B1C-B4A6-817BB00FFB9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706E2A18-0664-445D-91AA-6F6F1BD9D4D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B24CD70A-CC21-4A35-A81F-E75D4A36716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69518C19-AAD5-474D-8413-CBEE932C09E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1E8978A6-771C-4DDF-B894-A36DEBE7551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4BD27614-92B4-469F-B4D5-B1EBFBF50F8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D8DD69A5-AD45-4E64-A9A7-2B39F1B594E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B4D243A7-95D5-4250-94E8-EE22918B7E9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5AB8EB8E-4061-447B-8D70-FF450E561DD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B18376FD-87FF-43E4-9008-8EB801BBEC6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C513CADD-21EF-44C1-AAFF-97A3272ACA2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78535077-385C-4497-9741-F9F1F564C5D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00C37870-1727-4BE3-83A8-CE62A5B6AD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4C1D2B69-53FD-4B3D-8D05-DCEA6A0D5F88}"/>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13DAD842-BBB4-4755-B362-051462065922}"/>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D0E5B8ED-9CEC-4B1A-8120-380A675E3AF1}"/>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53EED7B9-9F0B-42BD-AEEE-E661F1DEC78F}"/>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3010701E-D645-487C-9F8D-E89CD32CF51E}"/>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601" name="【学校施設】&#10;一人当たり面積平均値テキスト">
          <a:extLst>
            <a:ext uri="{FF2B5EF4-FFF2-40B4-BE49-F238E27FC236}">
              <a16:creationId xmlns:a16="http://schemas.microsoft.com/office/drawing/2014/main" id="{2AF314CC-FFF1-442F-8425-E2779F731203}"/>
            </a:ext>
          </a:extLst>
        </xdr:cNvPr>
        <xdr:cNvSpPr txBox="1"/>
      </xdr:nvSpPr>
      <xdr:spPr>
        <a:xfrm>
          <a:off x="22199600" y="1045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B6930828-AD08-455B-8709-0CA802F853E4}"/>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F7F2147E-4F29-4B50-91FF-FA907DDA3851}"/>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F8B8CA73-E706-49AF-BB36-FC2220A82941}"/>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A1997547-3421-4175-BA31-CF11B2021C69}"/>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06" name="フローチャート: 判断 605">
          <a:extLst>
            <a:ext uri="{FF2B5EF4-FFF2-40B4-BE49-F238E27FC236}">
              <a16:creationId xmlns:a16="http://schemas.microsoft.com/office/drawing/2014/main" id="{050EE963-3618-4A92-9501-E204E7410EF4}"/>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8368C6B-CFC8-46B1-9E59-66E6FDE7078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D1217F7-A636-4E4E-AD21-6ACFCFCFDDD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2ABC436C-CF4E-434D-ADDF-0F6662D48F7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C707675D-7EEB-4EBF-A28F-B562721D71D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9863E3-5D77-4040-A44E-6C96823248D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18542</xdr:rowOff>
    </xdr:from>
    <xdr:to>
      <xdr:col>116</xdr:col>
      <xdr:colOff>114300</xdr:colOff>
      <xdr:row>60</xdr:row>
      <xdr:rowOff>120142</xdr:rowOff>
    </xdr:to>
    <xdr:sp macro="" textlink="">
      <xdr:nvSpPr>
        <xdr:cNvPr id="612" name="楕円 611">
          <a:extLst>
            <a:ext uri="{FF2B5EF4-FFF2-40B4-BE49-F238E27FC236}">
              <a16:creationId xmlns:a16="http://schemas.microsoft.com/office/drawing/2014/main" id="{A7A4A0D0-3720-4179-B396-B4FC5C7AD515}"/>
            </a:ext>
          </a:extLst>
        </xdr:cNvPr>
        <xdr:cNvSpPr/>
      </xdr:nvSpPr>
      <xdr:spPr>
        <a:xfrm>
          <a:off x="22110700" y="1030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41419</xdr:rowOff>
    </xdr:from>
    <xdr:ext cx="469744" cy="259045"/>
    <xdr:sp macro="" textlink="">
      <xdr:nvSpPr>
        <xdr:cNvPr id="613" name="【学校施設】&#10;一人当たり面積該当値テキスト">
          <a:extLst>
            <a:ext uri="{FF2B5EF4-FFF2-40B4-BE49-F238E27FC236}">
              <a16:creationId xmlns:a16="http://schemas.microsoft.com/office/drawing/2014/main" id="{A3E1270A-87A8-4466-B0C9-0609C7687FBE}"/>
            </a:ext>
          </a:extLst>
        </xdr:cNvPr>
        <xdr:cNvSpPr txBox="1"/>
      </xdr:nvSpPr>
      <xdr:spPr>
        <a:xfrm>
          <a:off x="22199600" y="1015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27495</xdr:rowOff>
    </xdr:from>
    <xdr:to>
      <xdr:col>112</xdr:col>
      <xdr:colOff>38100</xdr:colOff>
      <xdr:row>60</xdr:row>
      <xdr:rowOff>129095</xdr:rowOff>
    </xdr:to>
    <xdr:sp macro="" textlink="">
      <xdr:nvSpPr>
        <xdr:cNvPr id="614" name="楕円 613">
          <a:extLst>
            <a:ext uri="{FF2B5EF4-FFF2-40B4-BE49-F238E27FC236}">
              <a16:creationId xmlns:a16="http://schemas.microsoft.com/office/drawing/2014/main" id="{530014D5-4694-4F2D-A225-0D2F55074E38}"/>
            </a:ext>
          </a:extLst>
        </xdr:cNvPr>
        <xdr:cNvSpPr/>
      </xdr:nvSpPr>
      <xdr:spPr>
        <a:xfrm>
          <a:off x="21272500" y="1031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69342</xdr:rowOff>
    </xdr:from>
    <xdr:to>
      <xdr:col>116</xdr:col>
      <xdr:colOff>63500</xdr:colOff>
      <xdr:row>60</xdr:row>
      <xdr:rowOff>78295</xdr:rowOff>
    </xdr:to>
    <xdr:cxnSp macro="">
      <xdr:nvCxnSpPr>
        <xdr:cNvPr id="615" name="直線コネクタ 614">
          <a:extLst>
            <a:ext uri="{FF2B5EF4-FFF2-40B4-BE49-F238E27FC236}">
              <a16:creationId xmlns:a16="http://schemas.microsoft.com/office/drawing/2014/main" id="{0096D852-EEB5-44D7-BE91-80F8C007976B}"/>
            </a:ext>
          </a:extLst>
        </xdr:cNvPr>
        <xdr:cNvCxnSpPr/>
      </xdr:nvCxnSpPr>
      <xdr:spPr>
        <a:xfrm flipV="1">
          <a:off x="21323300" y="10356342"/>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37592</xdr:rowOff>
    </xdr:from>
    <xdr:to>
      <xdr:col>107</xdr:col>
      <xdr:colOff>101600</xdr:colOff>
      <xdr:row>60</xdr:row>
      <xdr:rowOff>139192</xdr:rowOff>
    </xdr:to>
    <xdr:sp macro="" textlink="">
      <xdr:nvSpPr>
        <xdr:cNvPr id="616" name="楕円 615">
          <a:extLst>
            <a:ext uri="{FF2B5EF4-FFF2-40B4-BE49-F238E27FC236}">
              <a16:creationId xmlns:a16="http://schemas.microsoft.com/office/drawing/2014/main" id="{E57C5DF4-0E7B-4BD0-838B-2062DA6C1ED3}"/>
            </a:ext>
          </a:extLst>
        </xdr:cNvPr>
        <xdr:cNvSpPr/>
      </xdr:nvSpPr>
      <xdr:spPr>
        <a:xfrm>
          <a:off x="20383500" y="1032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78295</xdr:rowOff>
    </xdr:from>
    <xdr:to>
      <xdr:col>111</xdr:col>
      <xdr:colOff>177800</xdr:colOff>
      <xdr:row>60</xdr:row>
      <xdr:rowOff>88392</xdr:rowOff>
    </xdr:to>
    <xdr:cxnSp macro="">
      <xdr:nvCxnSpPr>
        <xdr:cNvPr id="617" name="直線コネクタ 616">
          <a:extLst>
            <a:ext uri="{FF2B5EF4-FFF2-40B4-BE49-F238E27FC236}">
              <a16:creationId xmlns:a16="http://schemas.microsoft.com/office/drawing/2014/main" id="{46C3A511-AD90-4C3D-B3CD-30A749FE724E}"/>
            </a:ext>
          </a:extLst>
        </xdr:cNvPr>
        <xdr:cNvCxnSpPr/>
      </xdr:nvCxnSpPr>
      <xdr:spPr>
        <a:xfrm flipV="1">
          <a:off x="20434300" y="10365295"/>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58356</xdr:rowOff>
    </xdr:from>
    <xdr:to>
      <xdr:col>102</xdr:col>
      <xdr:colOff>165100</xdr:colOff>
      <xdr:row>60</xdr:row>
      <xdr:rowOff>159956</xdr:rowOff>
    </xdr:to>
    <xdr:sp macro="" textlink="">
      <xdr:nvSpPr>
        <xdr:cNvPr id="618" name="楕円 617">
          <a:extLst>
            <a:ext uri="{FF2B5EF4-FFF2-40B4-BE49-F238E27FC236}">
              <a16:creationId xmlns:a16="http://schemas.microsoft.com/office/drawing/2014/main" id="{1096C894-70C6-4675-9FBC-5CD3CE1A7EF9}"/>
            </a:ext>
          </a:extLst>
        </xdr:cNvPr>
        <xdr:cNvSpPr/>
      </xdr:nvSpPr>
      <xdr:spPr>
        <a:xfrm>
          <a:off x="19494500" y="1034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88392</xdr:rowOff>
    </xdr:from>
    <xdr:to>
      <xdr:col>107</xdr:col>
      <xdr:colOff>50800</xdr:colOff>
      <xdr:row>60</xdr:row>
      <xdr:rowOff>109156</xdr:rowOff>
    </xdr:to>
    <xdr:cxnSp macro="">
      <xdr:nvCxnSpPr>
        <xdr:cNvPr id="619" name="直線コネクタ 618">
          <a:extLst>
            <a:ext uri="{FF2B5EF4-FFF2-40B4-BE49-F238E27FC236}">
              <a16:creationId xmlns:a16="http://schemas.microsoft.com/office/drawing/2014/main" id="{FBA76E78-E2BF-46AA-A087-3BCCFD10F440}"/>
            </a:ext>
          </a:extLst>
        </xdr:cNvPr>
        <xdr:cNvCxnSpPr/>
      </xdr:nvCxnSpPr>
      <xdr:spPr>
        <a:xfrm flipV="1">
          <a:off x="19545300" y="10375392"/>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78169</xdr:rowOff>
    </xdr:from>
    <xdr:to>
      <xdr:col>98</xdr:col>
      <xdr:colOff>38100</xdr:colOff>
      <xdr:row>61</xdr:row>
      <xdr:rowOff>8319</xdr:rowOff>
    </xdr:to>
    <xdr:sp macro="" textlink="">
      <xdr:nvSpPr>
        <xdr:cNvPr id="620" name="楕円 619">
          <a:extLst>
            <a:ext uri="{FF2B5EF4-FFF2-40B4-BE49-F238E27FC236}">
              <a16:creationId xmlns:a16="http://schemas.microsoft.com/office/drawing/2014/main" id="{357A224B-DD63-410F-ABBA-54EAB8D34DB8}"/>
            </a:ext>
          </a:extLst>
        </xdr:cNvPr>
        <xdr:cNvSpPr/>
      </xdr:nvSpPr>
      <xdr:spPr>
        <a:xfrm>
          <a:off x="18605500" y="1036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109156</xdr:rowOff>
    </xdr:from>
    <xdr:to>
      <xdr:col>102</xdr:col>
      <xdr:colOff>114300</xdr:colOff>
      <xdr:row>60</xdr:row>
      <xdr:rowOff>128969</xdr:rowOff>
    </xdr:to>
    <xdr:cxnSp macro="">
      <xdr:nvCxnSpPr>
        <xdr:cNvPr id="621" name="直線コネクタ 620">
          <a:extLst>
            <a:ext uri="{FF2B5EF4-FFF2-40B4-BE49-F238E27FC236}">
              <a16:creationId xmlns:a16="http://schemas.microsoft.com/office/drawing/2014/main" id="{93E86E13-9450-4E9C-831E-46CA527F239D}"/>
            </a:ext>
          </a:extLst>
        </xdr:cNvPr>
        <xdr:cNvCxnSpPr/>
      </xdr:nvCxnSpPr>
      <xdr:spPr>
        <a:xfrm flipV="1">
          <a:off x="18656300" y="10396156"/>
          <a:ext cx="8890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110697</xdr:rowOff>
    </xdr:from>
    <xdr:ext cx="469744" cy="259045"/>
    <xdr:sp macro="" textlink="">
      <xdr:nvSpPr>
        <xdr:cNvPr id="622" name="n_1aveValue【学校施設】&#10;一人当たり面積">
          <a:extLst>
            <a:ext uri="{FF2B5EF4-FFF2-40B4-BE49-F238E27FC236}">
              <a16:creationId xmlns:a16="http://schemas.microsoft.com/office/drawing/2014/main" id="{366C9F70-E309-4CAD-AC4D-EA968F2C5A14}"/>
            </a:ext>
          </a:extLst>
        </xdr:cNvPr>
        <xdr:cNvSpPr txBox="1"/>
      </xdr:nvSpPr>
      <xdr:spPr>
        <a:xfrm>
          <a:off x="21075727" y="105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120794</xdr:rowOff>
    </xdr:from>
    <xdr:ext cx="469744" cy="259045"/>
    <xdr:sp macro="" textlink="">
      <xdr:nvSpPr>
        <xdr:cNvPr id="623" name="n_2aveValue【学校施設】&#10;一人当たり面積">
          <a:extLst>
            <a:ext uri="{FF2B5EF4-FFF2-40B4-BE49-F238E27FC236}">
              <a16:creationId xmlns:a16="http://schemas.microsoft.com/office/drawing/2014/main" id="{FCC2FE5A-9F86-415B-AD61-DC21A11F1AE0}"/>
            </a:ext>
          </a:extLst>
        </xdr:cNvPr>
        <xdr:cNvSpPr txBox="1"/>
      </xdr:nvSpPr>
      <xdr:spPr>
        <a:xfrm>
          <a:off x="201994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144035</xdr:rowOff>
    </xdr:from>
    <xdr:ext cx="469744" cy="259045"/>
    <xdr:sp macro="" textlink="">
      <xdr:nvSpPr>
        <xdr:cNvPr id="624" name="n_3aveValue【学校施設】&#10;一人当たり面積">
          <a:extLst>
            <a:ext uri="{FF2B5EF4-FFF2-40B4-BE49-F238E27FC236}">
              <a16:creationId xmlns:a16="http://schemas.microsoft.com/office/drawing/2014/main" id="{06956E6D-DFA2-4129-9B19-DC8D210EE5B9}"/>
            </a:ext>
          </a:extLst>
        </xdr:cNvPr>
        <xdr:cNvSpPr txBox="1"/>
      </xdr:nvSpPr>
      <xdr:spPr>
        <a:xfrm>
          <a:off x="19310427"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155084</xdr:rowOff>
    </xdr:from>
    <xdr:ext cx="469744" cy="259045"/>
    <xdr:sp macro="" textlink="">
      <xdr:nvSpPr>
        <xdr:cNvPr id="625" name="n_4aveValue【学校施設】&#10;一人当たり面積">
          <a:extLst>
            <a:ext uri="{FF2B5EF4-FFF2-40B4-BE49-F238E27FC236}">
              <a16:creationId xmlns:a16="http://schemas.microsoft.com/office/drawing/2014/main" id="{0882EB00-8CA5-4AB9-A9D6-FCC5A24B564A}"/>
            </a:ext>
          </a:extLst>
        </xdr:cNvPr>
        <xdr:cNvSpPr txBox="1"/>
      </xdr:nvSpPr>
      <xdr:spPr>
        <a:xfrm>
          <a:off x="18421427" y="1061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145622</xdr:rowOff>
    </xdr:from>
    <xdr:ext cx="469744" cy="259045"/>
    <xdr:sp macro="" textlink="">
      <xdr:nvSpPr>
        <xdr:cNvPr id="626" name="n_1mainValue【学校施設】&#10;一人当たり面積">
          <a:extLst>
            <a:ext uri="{FF2B5EF4-FFF2-40B4-BE49-F238E27FC236}">
              <a16:creationId xmlns:a16="http://schemas.microsoft.com/office/drawing/2014/main" id="{0104E9DF-D3D5-4053-8F13-401FB0B1194F}"/>
            </a:ext>
          </a:extLst>
        </xdr:cNvPr>
        <xdr:cNvSpPr txBox="1"/>
      </xdr:nvSpPr>
      <xdr:spPr>
        <a:xfrm>
          <a:off x="21075727" y="1008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155719</xdr:rowOff>
    </xdr:from>
    <xdr:ext cx="469744" cy="259045"/>
    <xdr:sp macro="" textlink="">
      <xdr:nvSpPr>
        <xdr:cNvPr id="627" name="n_2mainValue【学校施設】&#10;一人当たり面積">
          <a:extLst>
            <a:ext uri="{FF2B5EF4-FFF2-40B4-BE49-F238E27FC236}">
              <a16:creationId xmlns:a16="http://schemas.microsoft.com/office/drawing/2014/main" id="{E0209173-AC31-4684-B517-24FF13CF3051}"/>
            </a:ext>
          </a:extLst>
        </xdr:cNvPr>
        <xdr:cNvSpPr txBox="1"/>
      </xdr:nvSpPr>
      <xdr:spPr>
        <a:xfrm>
          <a:off x="20199427" y="1009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5033</xdr:rowOff>
    </xdr:from>
    <xdr:ext cx="469744" cy="259045"/>
    <xdr:sp macro="" textlink="">
      <xdr:nvSpPr>
        <xdr:cNvPr id="628" name="n_3mainValue【学校施設】&#10;一人当たり面積">
          <a:extLst>
            <a:ext uri="{FF2B5EF4-FFF2-40B4-BE49-F238E27FC236}">
              <a16:creationId xmlns:a16="http://schemas.microsoft.com/office/drawing/2014/main" id="{25D43EEE-CE5C-47A7-95B0-0E8557216CF2}"/>
            </a:ext>
          </a:extLst>
        </xdr:cNvPr>
        <xdr:cNvSpPr txBox="1"/>
      </xdr:nvSpPr>
      <xdr:spPr>
        <a:xfrm>
          <a:off x="19310427" y="1012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24846</xdr:rowOff>
    </xdr:from>
    <xdr:ext cx="469744" cy="259045"/>
    <xdr:sp macro="" textlink="">
      <xdr:nvSpPr>
        <xdr:cNvPr id="629" name="n_4mainValue【学校施設】&#10;一人当たり面積">
          <a:extLst>
            <a:ext uri="{FF2B5EF4-FFF2-40B4-BE49-F238E27FC236}">
              <a16:creationId xmlns:a16="http://schemas.microsoft.com/office/drawing/2014/main" id="{FD42CD83-E45C-4344-801D-FA2C5A98120B}"/>
            </a:ext>
          </a:extLst>
        </xdr:cNvPr>
        <xdr:cNvSpPr txBox="1"/>
      </xdr:nvSpPr>
      <xdr:spPr>
        <a:xfrm>
          <a:off x="18421427" y="1014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7AEE26E6-A3EC-4E8C-A7D8-2D978B2572F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FC61F1BC-B9A9-41C1-A298-FAAE29CF10D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1FDDE30D-6924-4A1F-B286-49C57E8E601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33E06624-FC5C-4EA5-B8CB-5733BA62FD8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1191CEA6-387C-48C3-A29F-B1612C14D46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26DBA513-0FE7-440D-865F-9BF1B720512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36206A82-FA9B-4560-8CB3-E603CA141C0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CAD201DA-1F12-45A6-93EC-0F17AD721BA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C5B6B509-A690-4630-A355-CDD5BCC33A4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D4B7F4ED-BAEB-4508-8EFA-D97B261320B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772D7F31-C3E8-4410-813D-94911EF7A1A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7E004EDE-9DE1-4E7D-8ED9-4B15D63D222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6B038018-1783-4B0B-B2BB-17C04C54605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CAEAA290-D487-49D7-8F18-BF23346546D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0708DD79-A552-42C3-B50F-BC7A48DE157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B142DAA5-9E2A-4168-B982-1E528FF6532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9EC302D1-65BB-4D34-80E6-CBF2E32CC7A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57CE772D-D663-4D73-BA7D-1534321153B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139F308F-82DC-4CFF-AE70-48316E038C7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3C19E025-5EF4-4F75-B839-6269448AC7D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DD383261-5BFE-4F5D-AE24-73692477604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F9A70F52-A3D8-4907-82AF-EBD524A4DAA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A61DBF9D-9956-434B-9240-CDAF5FD0BCE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59593290-DD9C-470E-B8D2-D115134050CF}"/>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a:extLst>
            <a:ext uri="{FF2B5EF4-FFF2-40B4-BE49-F238E27FC236}">
              <a16:creationId xmlns:a16="http://schemas.microsoft.com/office/drawing/2014/main" id="{BF97C9DF-C6E5-48F5-8E8C-CE20F315533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a:extLst>
            <a:ext uri="{FF2B5EF4-FFF2-40B4-BE49-F238E27FC236}">
              <a16:creationId xmlns:a16="http://schemas.microsoft.com/office/drawing/2014/main" id="{5687A01E-7007-4413-9D28-E18F50FBFF1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a:extLst>
            <a:ext uri="{FF2B5EF4-FFF2-40B4-BE49-F238E27FC236}">
              <a16:creationId xmlns:a16="http://schemas.microsoft.com/office/drawing/2014/main" id="{6523731E-52FA-427E-828D-F4A4BAA59E9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a:extLst>
            <a:ext uri="{FF2B5EF4-FFF2-40B4-BE49-F238E27FC236}">
              <a16:creationId xmlns:a16="http://schemas.microsoft.com/office/drawing/2014/main" id="{BD383DA6-3B35-4A50-816F-5DF4103846E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a:extLst>
            <a:ext uri="{FF2B5EF4-FFF2-40B4-BE49-F238E27FC236}">
              <a16:creationId xmlns:a16="http://schemas.microsoft.com/office/drawing/2014/main" id="{C4F3196C-1358-49A7-8D62-02071EF2E8F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a:extLst>
            <a:ext uri="{FF2B5EF4-FFF2-40B4-BE49-F238E27FC236}">
              <a16:creationId xmlns:a16="http://schemas.microsoft.com/office/drawing/2014/main" id="{DF4285E7-57F5-40A3-9E62-1BCDE8A5AFE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a:extLst>
            <a:ext uri="{FF2B5EF4-FFF2-40B4-BE49-F238E27FC236}">
              <a16:creationId xmlns:a16="http://schemas.microsoft.com/office/drawing/2014/main" id="{939225BE-B1CA-4445-A7B9-177B8737B1C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a:extLst>
            <a:ext uri="{FF2B5EF4-FFF2-40B4-BE49-F238E27FC236}">
              <a16:creationId xmlns:a16="http://schemas.microsoft.com/office/drawing/2014/main" id="{F07606E7-B636-4A06-82F9-060A37D3C54B}"/>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a16="http://schemas.microsoft.com/office/drawing/2014/main" id="{BA3AC273-67B6-4692-ACE3-FB86CE90C54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a16="http://schemas.microsoft.com/office/drawing/2014/main" id="{5C001905-38E2-439F-A95B-9F5AE6D216D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a16="http://schemas.microsoft.com/office/drawing/2014/main" id="{A193BBBC-77AD-4587-AE88-1A962EC630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学校施設である。建築年が古いものも多く、廃校となっている校舎もあるため、資産として利用するほか、老朽化が進んでいるものについては除却を検討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一人当たり面積が多くなっている公営住宅では、築３０年を経過した施設や福祉関連設備のない施設もあることから、今後の高齢化社会を鑑み、利用状況を踏まえて統合や複合化を検討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C01A4DB-CE1E-448F-8C67-B808FBCAE73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C989037-A0B8-49F0-A61D-3C1057EBA9D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BD41AB6-C0A0-4656-B984-DC24EFC44F6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0E9B3F3-C35C-42F6-9B07-6DAC985BB57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北海道長万部町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C6FDA35-D7BF-4A7B-9CB4-904C027B505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D80BD8B-9040-41C0-8C23-81D3694064F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4318A98-18D0-4CE2-8725-2A0B71C84BC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63E28F2-4A82-421A-9405-6DB9A70A7DC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19DE681-CCE1-4F38-88DC-43F5E5144E4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7F8E5B1-8484-428D-B1D4-85A057717FE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4,817
4,597
310.76
7,164,040
6,891,496
272,544
3,273,345
4,750,116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82F70A4-E991-485F-B127-B9FD9C81B3B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43C3873-4B62-4313-B3C3-EF39188B521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3C393FA-049F-4C28-A6E3-F81AD0C4169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234E2DB-5975-4634-8ED8-956E417D5FF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3A16B5C-4B07-4FDE-9D65-A6C17B69487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D72A4F8-7253-4A4E-899C-7D342FBC34F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F83FB4-AE77-441C-BBEE-CC3D4AB8937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1126E9F-B803-4AB7-A6EE-FDB3478E10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5C8B357-46C9-49DF-866F-36778DF31A6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E37C091-BCA7-4D55-B30F-E9F00100DD5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B82F3AA-057E-469C-AA5D-2D7C98AED33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4F5A9AB-AB7A-4DE6-AC81-717E45EED19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0D81D26-CADA-4814-B37F-A58C9CA84BE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FF193EB-E9B7-4762-926F-A8EE26C6F24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E80A74E-721E-492B-8488-BEC30825632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8E2A93F-7B6B-4306-83BF-95CB71D4752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746E3CD-7E00-42CC-BBC4-D6F22340D07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2C070AC-C2F6-4FCA-9903-B23B052162E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BD76607-5D39-41BF-BC68-983CABAC988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5DC168B-1999-449E-986D-10D26530747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8976EC2-74E7-43FF-AF5D-585AE96F90C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7D9230B-6A55-4CC2-8B80-89305E09BB5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C5E90CB-28F4-4227-9382-078D71ECC85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01ED419-ABA2-4AFF-9069-29A3489639E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E35BE06-E975-4AE2-B5BF-4322ABEEEE6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AECB00B-A82B-42B6-8DA8-3C5C3E89875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3AB6796-7576-4655-ABB3-87482D31791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435CD1D-1FB5-4890-8436-B501DDA368B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B4AFF42-7624-43CB-A4B3-E4A9A54D9F1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CF980BF-5846-4EDE-8DE2-30358093AAB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B0BAB25-189F-4D6D-8466-3A3889F1D10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6407DC0-64D2-453F-8B19-BF5274BDB37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5FFBA3D-B9A2-4116-9AC3-EFD1C85E0E5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95FA04C-A169-454E-A179-3FAD8B8A02E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6F1076F-1C2C-47F8-9252-8F1BBF009B1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AFC6A0A-4265-4A14-BEB2-131F73850AE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98AE1FD-6B97-4720-8B6B-3B23D07C6B1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55191C1-FE0B-4819-BE25-0FB75A5C5D3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FFEA6A4-FD97-43A4-B290-450DFAB1540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FCFEEAA-97C6-4C68-859A-7FA1705E77D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AD8FCA8-24F7-415E-A9FF-18A7E1BA47C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C08F568-CCC1-416E-A949-1B9F30CC21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6B1388F-4C3B-49F8-A4FB-7083DD36183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64336C7-8BAB-4D91-AEA2-3CF1CF97ED1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E5DD25E-DED3-4F43-8C3E-22143F006C9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76A7F9A-40DD-4FEA-A874-C1CFBDF992A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D9857D1A-3F14-4BBC-9553-D30D4C013BD4}"/>
            </a:ext>
          </a:extLst>
        </xdr:cNvPr>
        <xdr:cNvCxnSpPr/>
      </xdr:nvCxnSpPr>
      <xdr:spPr>
        <a:xfrm flipV="1">
          <a:off x="4634865"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EDFEA5F1-4766-427E-8694-A044845EEBB6}"/>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52CF0BAF-0332-4057-8FAE-C9EA82B07197}"/>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16E69B07-5D46-40A7-9474-A698911B9B7E}"/>
            </a:ext>
          </a:extLst>
        </xdr:cNvPr>
        <xdr:cNvSpPr txBox="1"/>
      </xdr:nvSpPr>
      <xdr:spPr>
        <a:xfrm>
          <a:off x="4673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AD872E5B-DAB2-45F8-A0CA-49B6E6720AD7}"/>
            </a:ext>
          </a:extLst>
        </xdr:cNvPr>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110326</xdr:rowOff>
    </xdr:from>
    <xdr:ext cx="405111" cy="259045"/>
    <xdr:sp macro="" textlink="">
      <xdr:nvSpPr>
        <xdr:cNvPr id="63" name="【図書館】&#10;有形固定資産減価償却率平均値テキスト">
          <a:extLst>
            <a:ext uri="{FF2B5EF4-FFF2-40B4-BE49-F238E27FC236}">
              <a16:creationId xmlns:a16="http://schemas.microsoft.com/office/drawing/2014/main" id="{FE5CBBBC-D1A6-4B6A-B83B-02E33FCC110E}"/>
            </a:ext>
          </a:extLst>
        </xdr:cNvPr>
        <xdr:cNvSpPr txBox="1"/>
      </xdr:nvSpPr>
      <xdr:spPr>
        <a:xfrm>
          <a:off x="4673600" y="645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67FD927B-4483-4760-AACC-8059AC986138}"/>
            </a:ext>
          </a:extLst>
        </xdr:cNvPr>
        <xdr:cNvSpPr/>
      </xdr:nvSpPr>
      <xdr:spPr>
        <a:xfrm>
          <a:off x="45847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E6813EE8-91EE-4BFE-8C44-EFE28DF58F16}"/>
            </a:ext>
          </a:extLst>
        </xdr:cNvPr>
        <xdr:cNvSpPr/>
      </xdr:nvSpPr>
      <xdr:spPr>
        <a:xfrm>
          <a:off x="3746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9F1D9C2D-2759-41B3-AB7E-DA8624E4B8D4}"/>
            </a:ext>
          </a:extLst>
        </xdr:cNvPr>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76699508-7961-4384-B54E-C054ECB1CB96}"/>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983615CC-5F04-4AB1-8D09-75AC0BBA99AB}"/>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B90C298-62F1-4FA3-97DB-3A6FA6BDB6A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8372936-6844-4B60-9B03-FAAE73100C1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7FC1883-38A5-404B-A376-C9FA5EA9ACD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FF3C358-9F76-4EDE-999F-411D1D75D67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9A88FB1-5DF1-4C86-8240-B91C207B9E3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131535</xdr:rowOff>
    </xdr:from>
    <xdr:to>
      <xdr:col>24</xdr:col>
      <xdr:colOff>114300</xdr:colOff>
      <xdr:row>39</xdr:row>
      <xdr:rowOff>61685</xdr:rowOff>
    </xdr:to>
    <xdr:sp macro="" textlink="">
      <xdr:nvSpPr>
        <xdr:cNvPr id="74" name="楕円 73">
          <a:extLst>
            <a:ext uri="{FF2B5EF4-FFF2-40B4-BE49-F238E27FC236}">
              <a16:creationId xmlns:a16="http://schemas.microsoft.com/office/drawing/2014/main" id="{8F983CC5-E46B-42F3-A852-8749AF650BD5}"/>
            </a:ext>
          </a:extLst>
        </xdr:cNvPr>
        <xdr:cNvSpPr/>
      </xdr:nvSpPr>
      <xdr:spPr>
        <a:xfrm>
          <a:off x="45847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109962</xdr:rowOff>
    </xdr:from>
    <xdr:ext cx="405111" cy="259045"/>
    <xdr:sp macro="" textlink="">
      <xdr:nvSpPr>
        <xdr:cNvPr id="75" name="【図書館】&#10;有形固定資産減価償却率該当値テキスト">
          <a:extLst>
            <a:ext uri="{FF2B5EF4-FFF2-40B4-BE49-F238E27FC236}">
              <a16:creationId xmlns:a16="http://schemas.microsoft.com/office/drawing/2014/main" id="{CFBEFBEF-700C-4DC6-BAD4-94122F4FDA3F}"/>
            </a:ext>
          </a:extLst>
        </xdr:cNvPr>
        <xdr:cNvSpPr txBox="1"/>
      </xdr:nvSpPr>
      <xdr:spPr>
        <a:xfrm>
          <a:off x="4673600"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28666</xdr:rowOff>
    </xdr:from>
    <xdr:to>
      <xdr:col>20</xdr:col>
      <xdr:colOff>38100</xdr:colOff>
      <xdr:row>39</xdr:row>
      <xdr:rowOff>130266</xdr:rowOff>
    </xdr:to>
    <xdr:sp macro="" textlink="">
      <xdr:nvSpPr>
        <xdr:cNvPr id="76" name="楕円 75">
          <a:extLst>
            <a:ext uri="{FF2B5EF4-FFF2-40B4-BE49-F238E27FC236}">
              <a16:creationId xmlns:a16="http://schemas.microsoft.com/office/drawing/2014/main" id="{A25CD03F-FAC8-4A06-820A-A9B743233D20}"/>
            </a:ext>
          </a:extLst>
        </xdr:cNvPr>
        <xdr:cNvSpPr/>
      </xdr:nvSpPr>
      <xdr:spPr>
        <a:xfrm>
          <a:off x="3746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10885</xdr:rowOff>
    </xdr:from>
    <xdr:to>
      <xdr:col>24</xdr:col>
      <xdr:colOff>63500</xdr:colOff>
      <xdr:row>39</xdr:row>
      <xdr:rowOff>79466</xdr:rowOff>
    </xdr:to>
    <xdr:cxnSp macro="">
      <xdr:nvCxnSpPr>
        <xdr:cNvPr id="77" name="直線コネクタ 76">
          <a:extLst>
            <a:ext uri="{FF2B5EF4-FFF2-40B4-BE49-F238E27FC236}">
              <a16:creationId xmlns:a16="http://schemas.microsoft.com/office/drawing/2014/main" id="{E03E0DC8-5B12-4474-BC1B-73C5E29475E4}"/>
            </a:ext>
          </a:extLst>
        </xdr:cNvPr>
        <xdr:cNvCxnSpPr/>
      </xdr:nvCxnSpPr>
      <xdr:spPr>
        <a:xfrm flipV="1">
          <a:off x="3797300" y="6697435"/>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162560</xdr:rowOff>
    </xdr:from>
    <xdr:to>
      <xdr:col>15</xdr:col>
      <xdr:colOff>101600</xdr:colOff>
      <xdr:row>39</xdr:row>
      <xdr:rowOff>92710</xdr:rowOff>
    </xdr:to>
    <xdr:sp macro="" textlink="">
      <xdr:nvSpPr>
        <xdr:cNvPr id="78" name="楕円 77">
          <a:extLst>
            <a:ext uri="{FF2B5EF4-FFF2-40B4-BE49-F238E27FC236}">
              <a16:creationId xmlns:a16="http://schemas.microsoft.com/office/drawing/2014/main" id="{6464283E-33D9-4FF0-BE73-46AF424F3AC9}"/>
            </a:ext>
          </a:extLst>
        </xdr:cNvPr>
        <xdr:cNvSpPr/>
      </xdr:nvSpPr>
      <xdr:spPr>
        <a:xfrm>
          <a:off x="2857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41910</xdr:rowOff>
    </xdr:from>
    <xdr:to>
      <xdr:col>19</xdr:col>
      <xdr:colOff>177800</xdr:colOff>
      <xdr:row>39</xdr:row>
      <xdr:rowOff>79466</xdr:rowOff>
    </xdr:to>
    <xdr:cxnSp macro="">
      <xdr:nvCxnSpPr>
        <xdr:cNvPr id="79" name="直線コネクタ 78">
          <a:extLst>
            <a:ext uri="{FF2B5EF4-FFF2-40B4-BE49-F238E27FC236}">
              <a16:creationId xmlns:a16="http://schemas.microsoft.com/office/drawing/2014/main" id="{A6811F5E-4A9E-4AB3-9DFB-F7246D0379A2}"/>
            </a:ext>
          </a:extLst>
        </xdr:cNvPr>
        <xdr:cNvCxnSpPr/>
      </xdr:nvCxnSpPr>
      <xdr:spPr>
        <a:xfrm>
          <a:off x="2908300" y="672846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125004</xdr:rowOff>
    </xdr:from>
    <xdr:to>
      <xdr:col>10</xdr:col>
      <xdr:colOff>165100</xdr:colOff>
      <xdr:row>39</xdr:row>
      <xdr:rowOff>55154</xdr:rowOff>
    </xdr:to>
    <xdr:sp macro="" textlink="">
      <xdr:nvSpPr>
        <xdr:cNvPr id="80" name="楕円 79">
          <a:extLst>
            <a:ext uri="{FF2B5EF4-FFF2-40B4-BE49-F238E27FC236}">
              <a16:creationId xmlns:a16="http://schemas.microsoft.com/office/drawing/2014/main" id="{6663DCC8-FC0E-489B-A204-B019D8B493A8}"/>
            </a:ext>
          </a:extLst>
        </xdr:cNvPr>
        <xdr:cNvSpPr/>
      </xdr:nvSpPr>
      <xdr:spPr>
        <a:xfrm>
          <a:off x="1968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4354</xdr:rowOff>
    </xdr:from>
    <xdr:to>
      <xdr:col>15</xdr:col>
      <xdr:colOff>50800</xdr:colOff>
      <xdr:row>39</xdr:row>
      <xdr:rowOff>41910</xdr:rowOff>
    </xdr:to>
    <xdr:cxnSp macro="">
      <xdr:nvCxnSpPr>
        <xdr:cNvPr id="81" name="直線コネクタ 80">
          <a:extLst>
            <a:ext uri="{FF2B5EF4-FFF2-40B4-BE49-F238E27FC236}">
              <a16:creationId xmlns:a16="http://schemas.microsoft.com/office/drawing/2014/main" id="{ACD1C868-5113-44C1-9EAF-F6B5445D36D8}"/>
            </a:ext>
          </a:extLst>
        </xdr:cNvPr>
        <xdr:cNvCxnSpPr/>
      </xdr:nvCxnSpPr>
      <xdr:spPr>
        <a:xfrm>
          <a:off x="2019300" y="669090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89081</xdr:rowOff>
    </xdr:from>
    <xdr:to>
      <xdr:col>6</xdr:col>
      <xdr:colOff>38100</xdr:colOff>
      <xdr:row>39</xdr:row>
      <xdr:rowOff>19231</xdr:rowOff>
    </xdr:to>
    <xdr:sp macro="" textlink="">
      <xdr:nvSpPr>
        <xdr:cNvPr id="82" name="楕円 81">
          <a:extLst>
            <a:ext uri="{FF2B5EF4-FFF2-40B4-BE49-F238E27FC236}">
              <a16:creationId xmlns:a16="http://schemas.microsoft.com/office/drawing/2014/main" id="{B134FF9A-51A1-4A69-BA74-DD84C7894D32}"/>
            </a:ext>
          </a:extLst>
        </xdr:cNvPr>
        <xdr:cNvSpPr/>
      </xdr:nvSpPr>
      <xdr:spPr>
        <a:xfrm>
          <a:off x="1079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139881</xdr:rowOff>
    </xdr:from>
    <xdr:to>
      <xdr:col>10</xdr:col>
      <xdr:colOff>114300</xdr:colOff>
      <xdr:row>39</xdr:row>
      <xdr:rowOff>4354</xdr:rowOff>
    </xdr:to>
    <xdr:cxnSp macro="">
      <xdr:nvCxnSpPr>
        <xdr:cNvPr id="83" name="直線コネクタ 82">
          <a:extLst>
            <a:ext uri="{FF2B5EF4-FFF2-40B4-BE49-F238E27FC236}">
              <a16:creationId xmlns:a16="http://schemas.microsoft.com/office/drawing/2014/main" id="{86F1EFFB-5CCE-457B-BF9A-42B2F5279955}"/>
            </a:ext>
          </a:extLst>
        </xdr:cNvPr>
        <xdr:cNvCxnSpPr/>
      </xdr:nvCxnSpPr>
      <xdr:spPr>
        <a:xfrm>
          <a:off x="1130300" y="665498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171285</xdr:rowOff>
    </xdr:from>
    <xdr:ext cx="405111" cy="259045"/>
    <xdr:sp macro="" textlink="">
      <xdr:nvSpPr>
        <xdr:cNvPr id="84" name="n_1aveValue【図書館】&#10;有形固定資産減価償却率">
          <a:extLst>
            <a:ext uri="{FF2B5EF4-FFF2-40B4-BE49-F238E27FC236}">
              <a16:creationId xmlns:a16="http://schemas.microsoft.com/office/drawing/2014/main" id="{65F2A0CA-1C99-4E40-A27B-A77B8F6D1E62}"/>
            </a:ext>
          </a:extLst>
        </xdr:cNvPr>
        <xdr:cNvSpPr txBox="1"/>
      </xdr:nvSpPr>
      <xdr:spPr>
        <a:xfrm>
          <a:off x="35820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5" name="n_2aveValue【図書館】&#10;有形固定資産減価償却率">
          <a:extLst>
            <a:ext uri="{FF2B5EF4-FFF2-40B4-BE49-F238E27FC236}">
              <a16:creationId xmlns:a16="http://schemas.microsoft.com/office/drawing/2014/main" id="{E2C03A3E-93ED-4483-89BB-9115D81C2D9E}"/>
            </a:ext>
          </a:extLst>
        </xdr:cNvPr>
        <xdr:cNvSpPr txBox="1"/>
      </xdr:nvSpPr>
      <xdr:spPr>
        <a:xfrm>
          <a:off x="2705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164754</xdr:rowOff>
    </xdr:from>
    <xdr:ext cx="405111" cy="259045"/>
    <xdr:sp macro="" textlink="">
      <xdr:nvSpPr>
        <xdr:cNvPr id="86" name="n_3aveValue【図書館】&#10;有形固定資産減価償却率">
          <a:extLst>
            <a:ext uri="{FF2B5EF4-FFF2-40B4-BE49-F238E27FC236}">
              <a16:creationId xmlns:a16="http://schemas.microsoft.com/office/drawing/2014/main" id="{8C8A9AE2-B0DE-4996-95A4-6501E3D93236}"/>
            </a:ext>
          </a:extLst>
        </xdr:cNvPr>
        <xdr:cNvSpPr txBox="1"/>
      </xdr:nvSpPr>
      <xdr:spPr>
        <a:xfrm>
          <a:off x="1816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8000</xdr:rowOff>
    </xdr:from>
    <xdr:ext cx="405111" cy="259045"/>
    <xdr:sp macro="" textlink="">
      <xdr:nvSpPr>
        <xdr:cNvPr id="87" name="n_4aveValue【図書館】&#10;有形固定資産減価償却率">
          <a:extLst>
            <a:ext uri="{FF2B5EF4-FFF2-40B4-BE49-F238E27FC236}">
              <a16:creationId xmlns:a16="http://schemas.microsoft.com/office/drawing/2014/main" id="{54AF39D3-C68D-48B8-9CC4-5E2A0428686C}"/>
            </a:ext>
          </a:extLst>
        </xdr:cNvPr>
        <xdr:cNvSpPr txBox="1"/>
      </xdr:nvSpPr>
      <xdr:spPr>
        <a:xfrm>
          <a:off x="927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121393</xdr:rowOff>
    </xdr:from>
    <xdr:ext cx="405111" cy="259045"/>
    <xdr:sp macro="" textlink="">
      <xdr:nvSpPr>
        <xdr:cNvPr id="88" name="n_1mainValue【図書館】&#10;有形固定資産減価償却率">
          <a:extLst>
            <a:ext uri="{FF2B5EF4-FFF2-40B4-BE49-F238E27FC236}">
              <a16:creationId xmlns:a16="http://schemas.microsoft.com/office/drawing/2014/main" id="{C4F8D872-4B8E-49D7-AEA7-E6880B285B69}"/>
            </a:ext>
          </a:extLst>
        </xdr:cNvPr>
        <xdr:cNvSpPr txBox="1"/>
      </xdr:nvSpPr>
      <xdr:spPr>
        <a:xfrm>
          <a:off x="35820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83837</xdr:rowOff>
    </xdr:from>
    <xdr:ext cx="405111" cy="259045"/>
    <xdr:sp macro="" textlink="">
      <xdr:nvSpPr>
        <xdr:cNvPr id="89" name="n_2mainValue【図書館】&#10;有形固定資産減価償却率">
          <a:extLst>
            <a:ext uri="{FF2B5EF4-FFF2-40B4-BE49-F238E27FC236}">
              <a16:creationId xmlns:a16="http://schemas.microsoft.com/office/drawing/2014/main" id="{CA993AF6-810D-43A8-BBEC-0DAD7C3D21F2}"/>
            </a:ext>
          </a:extLst>
        </xdr:cNvPr>
        <xdr:cNvSpPr txBox="1"/>
      </xdr:nvSpPr>
      <xdr:spPr>
        <a:xfrm>
          <a:off x="2705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46281</xdr:rowOff>
    </xdr:from>
    <xdr:ext cx="405111" cy="259045"/>
    <xdr:sp macro="" textlink="">
      <xdr:nvSpPr>
        <xdr:cNvPr id="90" name="n_3mainValue【図書館】&#10;有形固定資産減価償却率">
          <a:extLst>
            <a:ext uri="{FF2B5EF4-FFF2-40B4-BE49-F238E27FC236}">
              <a16:creationId xmlns:a16="http://schemas.microsoft.com/office/drawing/2014/main" id="{9DB4541B-51F9-413B-94AD-74A57D69F34D}"/>
            </a:ext>
          </a:extLst>
        </xdr:cNvPr>
        <xdr:cNvSpPr txBox="1"/>
      </xdr:nvSpPr>
      <xdr:spPr>
        <a:xfrm>
          <a:off x="1816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10358</xdr:rowOff>
    </xdr:from>
    <xdr:ext cx="405111" cy="259045"/>
    <xdr:sp macro="" textlink="">
      <xdr:nvSpPr>
        <xdr:cNvPr id="91" name="n_4mainValue【図書館】&#10;有形固定資産減価償却率">
          <a:extLst>
            <a:ext uri="{FF2B5EF4-FFF2-40B4-BE49-F238E27FC236}">
              <a16:creationId xmlns:a16="http://schemas.microsoft.com/office/drawing/2014/main" id="{021C39A6-1476-423F-AE13-CD03C01D72A6}"/>
            </a:ext>
          </a:extLst>
        </xdr:cNvPr>
        <xdr:cNvSpPr txBox="1"/>
      </xdr:nvSpPr>
      <xdr:spPr>
        <a:xfrm>
          <a:off x="9277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1C206A8-B1CA-428D-A7FA-A79A852FCF9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54D412F-B85E-401A-B67B-348CA42F39F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384BDD3-4E27-40C7-B42B-3BB31C8A264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4F3A1F7-1BF6-45F5-8FD3-7076A2A57FD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5FE1EAD-08D9-4625-8B92-FBD92A9A090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AE18D49-17D5-4021-986F-B45C1581644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38B9244-2DE5-4AC3-9BDA-E9A52B505EC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4B4EC90-AB1D-49F4-A667-0AA1A3FC2BA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A946A64-824F-4F15-AEA5-DA64FA4AD2A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2B3BA5C-9BA4-4978-A718-B3443453C3B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DBCA9550-B13D-487B-BB2D-4B3E0193029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BA85FB16-6B1A-45CD-A51F-1E09A4A2342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1E61A4AA-5BD7-4EA4-85DC-BFA0F2D1082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E91D044D-7D6B-4423-8524-23B625E268F9}"/>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3E352551-AFD2-408E-9057-492DDFEB34F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48DD7287-8715-494A-A5A1-C44B66D70C9A}"/>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F3158178-78FB-4D30-B6C2-75A06C1C9AD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E216885F-14DD-4ED8-BA38-E968AF353707}"/>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7ADD3F2D-5308-4361-AE3E-B6287D5A121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585F0913-DD54-4384-81AD-C1FBE9D7E741}"/>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D82B942B-BFCA-4168-BA2C-CB8E6F61B32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A0E62591-7780-453E-A2B0-2C0022928F07}"/>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9CFB6B51-F41C-4ADC-A46A-F9534B0D5D8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6CDDA3D2-BAAC-4CB1-9C6B-917030E2A0F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1AF49ED2-87A3-40EE-BB2E-607067B0F33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6A0FFC02-00B0-4114-9102-DBDDE529571E}"/>
            </a:ext>
          </a:extLst>
        </xdr:cNvPr>
        <xdr:cNvCxnSpPr/>
      </xdr:nvCxnSpPr>
      <xdr:spPr>
        <a:xfrm flipV="1">
          <a:off x="10476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49F37A56-1331-49BA-A452-8C1417732897}"/>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430C01F6-2578-48AE-AC90-DFDEB44379F9}"/>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20" name="【図書館】&#10;一人当たり面積最大値テキスト">
          <a:extLst>
            <a:ext uri="{FF2B5EF4-FFF2-40B4-BE49-F238E27FC236}">
              <a16:creationId xmlns:a16="http://schemas.microsoft.com/office/drawing/2014/main" id="{7355BA8B-A7F3-45FE-8E2E-458BA01BB97D}"/>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21" name="直線コネクタ 120">
          <a:extLst>
            <a:ext uri="{FF2B5EF4-FFF2-40B4-BE49-F238E27FC236}">
              <a16:creationId xmlns:a16="http://schemas.microsoft.com/office/drawing/2014/main" id="{5D3B4E18-A308-4D38-9839-D018F1948518}"/>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90368</xdr:rowOff>
    </xdr:from>
    <xdr:ext cx="469744" cy="259045"/>
    <xdr:sp macro="" textlink="">
      <xdr:nvSpPr>
        <xdr:cNvPr id="122" name="【図書館】&#10;一人当たり面積平均値テキスト">
          <a:extLst>
            <a:ext uri="{FF2B5EF4-FFF2-40B4-BE49-F238E27FC236}">
              <a16:creationId xmlns:a16="http://schemas.microsoft.com/office/drawing/2014/main" id="{7F5DC0A5-6796-4968-8394-0498559095E4}"/>
            </a:ext>
          </a:extLst>
        </xdr:cNvPr>
        <xdr:cNvSpPr txBox="1"/>
      </xdr:nvSpPr>
      <xdr:spPr>
        <a:xfrm>
          <a:off x="10515600" y="677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3" name="フローチャート: 判断 122">
          <a:extLst>
            <a:ext uri="{FF2B5EF4-FFF2-40B4-BE49-F238E27FC236}">
              <a16:creationId xmlns:a16="http://schemas.microsoft.com/office/drawing/2014/main" id="{9E85FC6C-0E8F-4FA3-AF55-8B6FF1BF70B3}"/>
            </a:ext>
          </a:extLst>
        </xdr:cNvPr>
        <xdr:cNvSpPr/>
      </xdr:nvSpPr>
      <xdr:spPr>
        <a:xfrm>
          <a:off x="10426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4" name="フローチャート: 判断 123">
          <a:extLst>
            <a:ext uri="{FF2B5EF4-FFF2-40B4-BE49-F238E27FC236}">
              <a16:creationId xmlns:a16="http://schemas.microsoft.com/office/drawing/2014/main" id="{BA9736F6-8E97-4FC1-98EF-27175FD7B0A7}"/>
            </a:ext>
          </a:extLst>
        </xdr:cNvPr>
        <xdr:cNvSpPr/>
      </xdr:nvSpPr>
      <xdr:spPr>
        <a:xfrm>
          <a:off x="95885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5" name="フローチャート: 判断 124">
          <a:extLst>
            <a:ext uri="{FF2B5EF4-FFF2-40B4-BE49-F238E27FC236}">
              <a16:creationId xmlns:a16="http://schemas.microsoft.com/office/drawing/2014/main" id="{3937D649-3171-475E-B329-D5556AC01780}"/>
            </a:ext>
          </a:extLst>
        </xdr:cNvPr>
        <xdr:cNvSpPr/>
      </xdr:nvSpPr>
      <xdr:spPr>
        <a:xfrm>
          <a:off x="8699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33565</xdr:rowOff>
    </xdr:from>
    <xdr:to>
      <xdr:col>41</xdr:col>
      <xdr:colOff>101600</xdr:colOff>
      <xdr:row>39</xdr:row>
      <xdr:rowOff>135165</xdr:rowOff>
    </xdr:to>
    <xdr:sp macro="" textlink="">
      <xdr:nvSpPr>
        <xdr:cNvPr id="126" name="フローチャート: 判断 125">
          <a:extLst>
            <a:ext uri="{FF2B5EF4-FFF2-40B4-BE49-F238E27FC236}">
              <a16:creationId xmlns:a16="http://schemas.microsoft.com/office/drawing/2014/main" id="{C9C448C2-87A8-4A46-9885-269253DE91E2}"/>
            </a:ext>
          </a:extLst>
        </xdr:cNvPr>
        <xdr:cNvSpPr/>
      </xdr:nvSpPr>
      <xdr:spPr>
        <a:xfrm>
          <a:off x="7810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111941</xdr:rowOff>
    </xdr:from>
    <xdr:to>
      <xdr:col>36</xdr:col>
      <xdr:colOff>165100</xdr:colOff>
      <xdr:row>40</xdr:row>
      <xdr:rowOff>42091</xdr:rowOff>
    </xdr:to>
    <xdr:sp macro="" textlink="">
      <xdr:nvSpPr>
        <xdr:cNvPr id="127" name="フローチャート: 判断 126">
          <a:extLst>
            <a:ext uri="{FF2B5EF4-FFF2-40B4-BE49-F238E27FC236}">
              <a16:creationId xmlns:a16="http://schemas.microsoft.com/office/drawing/2014/main" id="{2AD12624-D215-4150-8709-52A29578DA27}"/>
            </a:ext>
          </a:extLst>
        </xdr:cNvPr>
        <xdr:cNvSpPr/>
      </xdr:nvSpPr>
      <xdr:spPr>
        <a:xfrm>
          <a:off x="6921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6DC798F-E201-4F41-B1D7-D6E8F24818D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F8E5CBD-D59C-4ECB-B820-C024103E295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F925B49-C093-4C52-9C88-77B2C9ABBAB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79F5BAF-1E7E-4C59-8CE0-1ABB5D6EC84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E6E5A36A-4278-49F0-B6DC-086FAA52393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85816</xdr:rowOff>
    </xdr:from>
    <xdr:to>
      <xdr:col>55</xdr:col>
      <xdr:colOff>50800</xdr:colOff>
      <xdr:row>40</xdr:row>
      <xdr:rowOff>15966</xdr:rowOff>
    </xdr:to>
    <xdr:sp macro="" textlink="">
      <xdr:nvSpPr>
        <xdr:cNvPr id="133" name="楕円 132">
          <a:extLst>
            <a:ext uri="{FF2B5EF4-FFF2-40B4-BE49-F238E27FC236}">
              <a16:creationId xmlns:a16="http://schemas.microsoft.com/office/drawing/2014/main" id="{FC19563F-6696-40D4-BEFE-B869F216FCF3}"/>
            </a:ext>
          </a:extLst>
        </xdr:cNvPr>
        <xdr:cNvSpPr/>
      </xdr:nvSpPr>
      <xdr:spPr>
        <a:xfrm>
          <a:off x="104267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108693</xdr:rowOff>
    </xdr:from>
    <xdr:ext cx="469744" cy="259045"/>
    <xdr:sp macro="" textlink="">
      <xdr:nvSpPr>
        <xdr:cNvPr id="134" name="【図書館】&#10;一人当たり面積該当値テキスト">
          <a:extLst>
            <a:ext uri="{FF2B5EF4-FFF2-40B4-BE49-F238E27FC236}">
              <a16:creationId xmlns:a16="http://schemas.microsoft.com/office/drawing/2014/main" id="{258CC0C2-DFE7-494D-91C5-31F511135864}"/>
            </a:ext>
          </a:extLst>
        </xdr:cNvPr>
        <xdr:cNvSpPr txBox="1"/>
      </xdr:nvSpPr>
      <xdr:spPr>
        <a:xfrm>
          <a:off x="10515600" y="662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92347</xdr:rowOff>
    </xdr:from>
    <xdr:to>
      <xdr:col>50</xdr:col>
      <xdr:colOff>165100</xdr:colOff>
      <xdr:row>40</xdr:row>
      <xdr:rowOff>22497</xdr:rowOff>
    </xdr:to>
    <xdr:sp macro="" textlink="">
      <xdr:nvSpPr>
        <xdr:cNvPr id="135" name="楕円 134">
          <a:extLst>
            <a:ext uri="{FF2B5EF4-FFF2-40B4-BE49-F238E27FC236}">
              <a16:creationId xmlns:a16="http://schemas.microsoft.com/office/drawing/2014/main" id="{D2FCC4A6-ACA8-45FD-A96B-506F36C9AFA1}"/>
            </a:ext>
          </a:extLst>
        </xdr:cNvPr>
        <xdr:cNvSpPr/>
      </xdr:nvSpPr>
      <xdr:spPr>
        <a:xfrm>
          <a:off x="9588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136616</xdr:rowOff>
    </xdr:from>
    <xdr:to>
      <xdr:col>55</xdr:col>
      <xdr:colOff>0</xdr:colOff>
      <xdr:row>39</xdr:row>
      <xdr:rowOff>143147</xdr:rowOff>
    </xdr:to>
    <xdr:cxnSp macro="">
      <xdr:nvCxnSpPr>
        <xdr:cNvPr id="136" name="直線コネクタ 135">
          <a:extLst>
            <a:ext uri="{FF2B5EF4-FFF2-40B4-BE49-F238E27FC236}">
              <a16:creationId xmlns:a16="http://schemas.microsoft.com/office/drawing/2014/main" id="{C48BDF12-378F-4B30-85DF-03959F2DF3C1}"/>
            </a:ext>
          </a:extLst>
        </xdr:cNvPr>
        <xdr:cNvCxnSpPr/>
      </xdr:nvCxnSpPr>
      <xdr:spPr>
        <a:xfrm flipV="1">
          <a:off x="9639300" y="682316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98878</xdr:rowOff>
    </xdr:from>
    <xdr:to>
      <xdr:col>46</xdr:col>
      <xdr:colOff>38100</xdr:colOff>
      <xdr:row>40</xdr:row>
      <xdr:rowOff>29028</xdr:rowOff>
    </xdr:to>
    <xdr:sp macro="" textlink="">
      <xdr:nvSpPr>
        <xdr:cNvPr id="137" name="楕円 136">
          <a:extLst>
            <a:ext uri="{FF2B5EF4-FFF2-40B4-BE49-F238E27FC236}">
              <a16:creationId xmlns:a16="http://schemas.microsoft.com/office/drawing/2014/main" id="{156C9402-6F90-4A3B-8F7E-9A3BCBBF16A4}"/>
            </a:ext>
          </a:extLst>
        </xdr:cNvPr>
        <xdr:cNvSpPr/>
      </xdr:nvSpPr>
      <xdr:spPr>
        <a:xfrm>
          <a:off x="8699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143147</xdr:rowOff>
    </xdr:from>
    <xdr:to>
      <xdr:col>50</xdr:col>
      <xdr:colOff>114300</xdr:colOff>
      <xdr:row>39</xdr:row>
      <xdr:rowOff>149678</xdr:rowOff>
    </xdr:to>
    <xdr:cxnSp macro="">
      <xdr:nvCxnSpPr>
        <xdr:cNvPr id="138" name="直線コネクタ 137">
          <a:extLst>
            <a:ext uri="{FF2B5EF4-FFF2-40B4-BE49-F238E27FC236}">
              <a16:creationId xmlns:a16="http://schemas.microsoft.com/office/drawing/2014/main" id="{06742E82-AD51-42FE-BD69-F24FA29C3462}"/>
            </a:ext>
          </a:extLst>
        </xdr:cNvPr>
        <xdr:cNvCxnSpPr/>
      </xdr:nvCxnSpPr>
      <xdr:spPr>
        <a:xfrm flipV="1">
          <a:off x="8750300" y="68296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111941</xdr:rowOff>
    </xdr:from>
    <xdr:to>
      <xdr:col>41</xdr:col>
      <xdr:colOff>101600</xdr:colOff>
      <xdr:row>40</xdr:row>
      <xdr:rowOff>42091</xdr:rowOff>
    </xdr:to>
    <xdr:sp macro="" textlink="">
      <xdr:nvSpPr>
        <xdr:cNvPr id="139" name="楕円 138">
          <a:extLst>
            <a:ext uri="{FF2B5EF4-FFF2-40B4-BE49-F238E27FC236}">
              <a16:creationId xmlns:a16="http://schemas.microsoft.com/office/drawing/2014/main" id="{8F4D87D2-F888-49F7-9839-585FBA4C1D18}"/>
            </a:ext>
          </a:extLst>
        </xdr:cNvPr>
        <xdr:cNvSpPr/>
      </xdr:nvSpPr>
      <xdr:spPr>
        <a:xfrm>
          <a:off x="7810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149678</xdr:rowOff>
    </xdr:from>
    <xdr:to>
      <xdr:col>45</xdr:col>
      <xdr:colOff>177800</xdr:colOff>
      <xdr:row>39</xdr:row>
      <xdr:rowOff>162741</xdr:rowOff>
    </xdr:to>
    <xdr:cxnSp macro="">
      <xdr:nvCxnSpPr>
        <xdr:cNvPr id="140" name="直線コネクタ 139">
          <a:extLst>
            <a:ext uri="{FF2B5EF4-FFF2-40B4-BE49-F238E27FC236}">
              <a16:creationId xmlns:a16="http://schemas.microsoft.com/office/drawing/2014/main" id="{AE01DE57-3395-499F-810C-88CCDA553B56}"/>
            </a:ext>
          </a:extLst>
        </xdr:cNvPr>
        <xdr:cNvCxnSpPr/>
      </xdr:nvCxnSpPr>
      <xdr:spPr>
        <a:xfrm flipV="1">
          <a:off x="7861300" y="683622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125004</xdr:rowOff>
    </xdr:from>
    <xdr:to>
      <xdr:col>36</xdr:col>
      <xdr:colOff>165100</xdr:colOff>
      <xdr:row>40</xdr:row>
      <xdr:rowOff>55154</xdr:rowOff>
    </xdr:to>
    <xdr:sp macro="" textlink="">
      <xdr:nvSpPr>
        <xdr:cNvPr id="141" name="楕円 140">
          <a:extLst>
            <a:ext uri="{FF2B5EF4-FFF2-40B4-BE49-F238E27FC236}">
              <a16:creationId xmlns:a16="http://schemas.microsoft.com/office/drawing/2014/main" id="{20389B7E-A24E-4641-A55F-6BBCDD060290}"/>
            </a:ext>
          </a:extLst>
        </xdr:cNvPr>
        <xdr:cNvSpPr/>
      </xdr:nvSpPr>
      <xdr:spPr>
        <a:xfrm>
          <a:off x="6921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162741</xdr:rowOff>
    </xdr:from>
    <xdr:to>
      <xdr:col>41</xdr:col>
      <xdr:colOff>50800</xdr:colOff>
      <xdr:row>40</xdr:row>
      <xdr:rowOff>4354</xdr:rowOff>
    </xdr:to>
    <xdr:cxnSp macro="">
      <xdr:nvCxnSpPr>
        <xdr:cNvPr id="142" name="直線コネクタ 141">
          <a:extLst>
            <a:ext uri="{FF2B5EF4-FFF2-40B4-BE49-F238E27FC236}">
              <a16:creationId xmlns:a16="http://schemas.microsoft.com/office/drawing/2014/main" id="{B509A623-D549-40AC-978C-6634EC4CAE2E}"/>
            </a:ext>
          </a:extLst>
        </xdr:cNvPr>
        <xdr:cNvCxnSpPr/>
      </xdr:nvCxnSpPr>
      <xdr:spPr>
        <a:xfrm flipV="1">
          <a:off x="6972300" y="684929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138628</xdr:rowOff>
    </xdr:from>
    <xdr:ext cx="469744" cy="259045"/>
    <xdr:sp macro="" textlink="">
      <xdr:nvSpPr>
        <xdr:cNvPr id="143" name="n_1aveValue【図書館】&#10;一人当たり面積">
          <a:extLst>
            <a:ext uri="{FF2B5EF4-FFF2-40B4-BE49-F238E27FC236}">
              <a16:creationId xmlns:a16="http://schemas.microsoft.com/office/drawing/2014/main" id="{E8356332-76F3-4DA6-84E4-ED080A856BD5}"/>
            </a:ext>
          </a:extLst>
        </xdr:cNvPr>
        <xdr:cNvSpPr txBox="1"/>
      </xdr:nvSpPr>
      <xdr:spPr>
        <a:xfrm>
          <a:off x="9391727" y="648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115769</xdr:rowOff>
    </xdr:from>
    <xdr:ext cx="469744" cy="259045"/>
    <xdr:sp macro="" textlink="">
      <xdr:nvSpPr>
        <xdr:cNvPr id="144" name="n_2aveValue【図書館】&#10;一人当たり面積">
          <a:extLst>
            <a:ext uri="{FF2B5EF4-FFF2-40B4-BE49-F238E27FC236}">
              <a16:creationId xmlns:a16="http://schemas.microsoft.com/office/drawing/2014/main" id="{9E77E182-4BF7-441F-98DA-26A6004E3430}"/>
            </a:ext>
          </a:extLst>
        </xdr:cNvPr>
        <xdr:cNvSpPr txBox="1"/>
      </xdr:nvSpPr>
      <xdr:spPr>
        <a:xfrm>
          <a:off x="85154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151692</xdr:rowOff>
    </xdr:from>
    <xdr:ext cx="469744" cy="259045"/>
    <xdr:sp macro="" textlink="">
      <xdr:nvSpPr>
        <xdr:cNvPr id="145" name="n_3aveValue【図書館】&#10;一人当たり面積">
          <a:extLst>
            <a:ext uri="{FF2B5EF4-FFF2-40B4-BE49-F238E27FC236}">
              <a16:creationId xmlns:a16="http://schemas.microsoft.com/office/drawing/2014/main" id="{04BF6AFD-AEA2-411E-9C0B-4F9634A934A0}"/>
            </a:ext>
          </a:extLst>
        </xdr:cNvPr>
        <xdr:cNvSpPr txBox="1"/>
      </xdr:nvSpPr>
      <xdr:spPr>
        <a:xfrm>
          <a:off x="7626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58618</xdr:rowOff>
    </xdr:from>
    <xdr:ext cx="469744" cy="259045"/>
    <xdr:sp macro="" textlink="">
      <xdr:nvSpPr>
        <xdr:cNvPr id="146" name="n_4aveValue【図書館】&#10;一人当たり面積">
          <a:extLst>
            <a:ext uri="{FF2B5EF4-FFF2-40B4-BE49-F238E27FC236}">
              <a16:creationId xmlns:a16="http://schemas.microsoft.com/office/drawing/2014/main" id="{BF765B22-EF89-4FA9-9D64-63F611962680}"/>
            </a:ext>
          </a:extLst>
        </xdr:cNvPr>
        <xdr:cNvSpPr txBox="1"/>
      </xdr:nvSpPr>
      <xdr:spPr>
        <a:xfrm>
          <a:off x="6737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13624</xdr:rowOff>
    </xdr:from>
    <xdr:ext cx="469744" cy="259045"/>
    <xdr:sp macro="" textlink="">
      <xdr:nvSpPr>
        <xdr:cNvPr id="147" name="n_1mainValue【図書館】&#10;一人当たり面積">
          <a:extLst>
            <a:ext uri="{FF2B5EF4-FFF2-40B4-BE49-F238E27FC236}">
              <a16:creationId xmlns:a16="http://schemas.microsoft.com/office/drawing/2014/main" id="{9331A8BB-6DDE-4189-BA17-28B9AC68A8B6}"/>
            </a:ext>
          </a:extLst>
        </xdr:cNvPr>
        <xdr:cNvSpPr txBox="1"/>
      </xdr:nvSpPr>
      <xdr:spPr>
        <a:xfrm>
          <a:off x="9391727" y="687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20155</xdr:rowOff>
    </xdr:from>
    <xdr:ext cx="469744" cy="259045"/>
    <xdr:sp macro="" textlink="">
      <xdr:nvSpPr>
        <xdr:cNvPr id="148" name="n_2mainValue【図書館】&#10;一人当たり面積">
          <a:extLst>
            <a:ext uri="{FF2B5EF4-FFF2-40B4-BE49-F238E27FC236}">
              <a16:creationId xmlns:a16="http://schemas.microsoft.com/office/drawing/2014/main" id="{42C72F2D-7FBC-4359-9223-6B6B2B7B6DE4}"/>
            </a:ext>
          </a:extLst>
        </xdr:cNvPr>
        <xdr:cNvSpPr txBox="1"/>
      </xdr:nvSpPr>
      <xdr:spPr>
        <a:xfrm>
          <a:off x="8515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33218</xdr:rowOff>
    </xdr:from>
    <xdr:ext cx="469744" cy="259045"/>
    <xdr:sp macro="" textlink="">
      <xdr:nvSpPr>
        <xdr:cNvPr id="149" name="n_3mainValue【図書館】&#10;一人当たり面積">
          <a:extLst>
            <a:ext uri="{FF2B5EF4-FFF2-40B4-BE49-F238E27FC236}">
              <a16:creationId xmlns:a16="http://schemas.microsoft.com/office/drawing/2014/main" id="{3EC37B6C-E672-440A-9757-52E71EAA1EA0}"/>
            </a:ext>
          </a:extLst>
        </xdr:cNvPr>
        <xdr:cNvSpPr txBox="1"/>
      </xdr:nvSpPr>
      <xdr:spPr>
        <a:xfrm>
          <a:off x="7626427" y="689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46281</xdr:rowOff>
    </xdr:from>
    <xdr:ext cx="469744" cy="259045"/>
    <xdr:sp macro="" textlink="">
      <xdr:nvSpPr>
        <xdr:cNvPr id="150" name="n_4mainValue【図書館】&#10;一人当たり面積">
          <a:extLst>
            <a:ext uri="{FF2B5EF4-FFF2-40B4-BE49-F238E27FC236}">
              <a16:creationId xmlns:a16="http://schemas.microsoft.com/office/drawing/2014/main" id="{6AD3947D-F64C-4EA1-BAFA-679DC2B6952C}"/>
            </a:ext>
          </a:extLst>
        </xdr:cNvPr>
        <xdr:cNvSpPr txBox="1"/>
      </xdr:nvSpPr>
      <xdr:spPr>
        <a:xfrm>
          <a:off x="6737427" y="690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8A9F2F11-5E33-486B-A119-85983F2FB58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D4BC5621-2972-4E00-83A2-3C1601AA91B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F058DEDB-0CDC-486C-87DA-061E36B2504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ABBB9D16-5F04-4E33-A07A-09543B17492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55F6554F-60C6-4533-A31B-283113E237C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FDCAFB47-FBB5-43FD-BEB2-0180AB220C4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CAAF0C3B-6BD8-4AC9-86EC-A2B4358E50D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2CC8E2D5-315F-41DD-A0CB-281BA4412B4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2D03A6BE-B765-4892-A83E-72BB72E4624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15B27B0C-8632-420E-BCF4-45CC452E0E5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A0CD8E32-3B18-483A-84DA-ADD11792BFD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3008C663-B8DD-4B00-9781-802F16BBFB4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B4CF0ED9-6131-487A-92E1-E0FB03D43E1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EC198497-EDEF-4EE5-9A9A-6469B311B7D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86694F85-67DC-4594-84C3-AB716AA54A1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E1C4296B-16FD-4500-A049-EC0F8CDE3B4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0248E3E2-7406-4F12-BF66-2A763474C49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1B0E8FA5-0AF3-4194-A601-19FF4E4CDC2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4A52F1E8-4F06-4246-B6BF-E69418FCDD0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43031145-94AE-43EC-88D2-E1E2613EF58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9E72D0CF-5F79-46B5-A536-C2E5F628B92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430BAD13-6B2E-4B91-92AF-66B60535310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AFCD5AB9-DB46-4FC9-9948-5A1C7F1BB84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64128DB4-B8B5-42F1-86F7-3FF3EE9553B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82871CE5-CEF0-48D6-BB46-40B394C34C0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46EAAC0E-D662-430D-B33F-3FE58B3870F1}"/>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1CD49698-61E9-4315-9DD3-C42A1A8A1BC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0FD7B4D7-BD80-4C7D-AA1D-EDEA85B27334}"/>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48E12324-A50D-4926-B708-1114F0D76F3C}"/>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80" name="直線コネクタ 179">
          <a:extLst>
            <a:ext uri="{FF2B5EF4-FFF2-40B4-BE49-F238E27FC236}">
              <a16:creationId xmlns:a16="http://schemas.microsoft.com/office/drawing/2014/main" id="{CBB96500-90F6-486C-987C-9BB7AD1F72D8}"/>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7678E004-3D65-4B08-ADA0-60C3D7E58988}"/>
            </a:ext>
          </a:extLst>
        </xdr:cNvPr>
        <xdr:cNvSpPr txBox="1"/>
      </xdr:nvSpPr>
      <xdr:spPr>
        <a:xfrm>
          <a:off x="467360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2" name="フローチャート: 判断 181">
          <a:extLst>
            <a:ext uri="{FF2B5EF4-FFF2-40B4-BE49-F238E27FC236}">
              <a16:creationId xmlns:a16="http://schemas.microsoft.com/office/drawing/2014/main" id="{1CC6B9E6-8591-4BF5-9E10-54AEF077B1DB}"/>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83" name="フローチャート: 判断 182">
          <a:extLst>
            <a:ext uri="{FF2B5EF4-FFF2-40B4-BE49-F238E27FC236}">
              <a16:creationId xmlns:a16="http://schemas.microsoft.com/office/drawing/2014/main" id="{C6D4B7D0-1CFB-4AFE-9AAB-B904E7844176}"/>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84" name="フローチャート: 判断 183">
          <a:extLst>
            <a:ext uri="{FF2B5EF4-FFF2-40B4-BE49-F238E27FC236}">
              <a16:creationId xmlns:a16="http://schemas.microsoft.com/office/drawing/2014/main" id="{22160E50-31A5-4BA3-87D3-6B173571BB11}"/>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85" name="フローチャート: 判断 184">
          <a:extLst>
            <a:ext uri="{FF2B5EF4-FFF2-40B4-BE49-F238E27FC236}">
              <a16:creationId xmlns:a16="http://schemas.microsoft.com/office/drawing/2014/main" id="{1359EEEB-B836-4115-9E91-B2E2A830FE1F}"/>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186" name="フローチャート: 判断 185">
          <a:extLst>
            <a:ext uri="{FF2B5EF4-FFF2-40B4-BE49-F238E27FC236}">
              <a16:creationId xmlns:a16="http://schemas.microsoft.com/office/drawing/2014/main" id="{961F05F8-2302-40B8-898F-008C7921159E}"/>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3E17ABF-E683-4A6C-8452-878713E1308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401242C-E656-4970-AD0D-43320F1104C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1B403DC-EBF0-4C50-ABA5-B70E2A292CA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525ADE4-AD79-4BA0-985A-6E849E8BE5A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BC9C70B8-FC69-4FD7-AB1C-5D31D8BD930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11249</xdr:rowOff>
    </xdr:from>
    <xdr:to>
      <xdr:col>24</xdr:col>
      <xdr:colOff>114300</xdr:colOff>
      <xdr:row>64</xdr:row>
      <xdr:rowOff>112849</xdr:rowOff>
    </xdr:to>
    <xdr:sp macro="" textlink="">
      <xdr:nvSpPr>
        <xdr:cNvPr id="192" name="楕円 191">
          <a:extLst>
            <a:ext uri="{FF2B5EF4-FFF2-40B4-BE49-F238E27FC236}">
              <a16:creationId xmlns:a16="http://schemas.microsoft.com/office/drawing/2014/main" id="{69FE20A5-75FE-4FCE-B542-867ABC2D0628}"/>
            </a:ext>
          </a:extLst>
        </xdr:cNvPr>
        <xdr:cNvSpPr/>
      </xdr:nvSpPr>
      <xdr:spPr>
        <a:xfrm>
          <a:off x="45847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97626</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82BBBB72-D3BA-4A17-A218-06DEF12D8E9D}"/>
            </a:ext>
          </a:extLst>
        </xdr:cNvPr>
        <xdr:cNvSpPr txBox="1"/>
      </xdr:nvSpPr>
      <xdr:spPr>
        <a:xfrm>
          <a:off x="4673600" y="10898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169635</xdr:rowOff>
    </xdr:from>
    <xdr:to>
      <xdr:col>20</xdr:col>
      <xdr:colOff>38100</xdr:colOff>
      <xdr:row>64</xdr:row>
      <xdr:rowOff>99785</xdr:rowOff>
    </xdr:to>
    <xdr:sp macro="" textlink="">
      <xdr:nvSpPr>
        <xdr:cNvPr id="194" name="楕円 193">
          <a:extLst>
            <a:ext uri="{FF2B5EF4-FFF2-40B4-BE49-F238E27FC236}">
              <a16:creationId xmlns:a16="http://schemas.microsoft.com/office/drawing/2014/main" id="{B60AEB26-FC53-4446-B29E-14B058A27B06}"/>
            </a:ext>
          </a:extLst>
        </xdr:cNvPr>
        <xdr:cNvSpPr/>
      </xdr:nvSpPr>
      <xdr:spPr>
        <a:xfrm>
          <a:off x="3746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48985</xdr:rowOff>
    </xdr:from>
    <xdr:to>
      <xdr:col>24</xdr:col>
      <xdr:colOff>63500</xdr:colOff>
      <xdr:row>64</xdr:row>
      <xdr:rowOff>62049</xdr:rowOff>
    </xdr:to>
    <xdr:cxnSp macro="">
      <xdr:nvCxnSpPr>
        <xdr:cNvPr id="195" name="直線コネクタ 194">
          <a:extLst>
            <a:ext uri="{FF2B5EF4-FFF2-40B4-BE49-F238E27FC236}">
              <a16:creationId xmlns:a16="http://schemas.microsoft.com/office/drawing/2014/main" id="{C744E831-5E70-4F0F-A8FC-957CCEF3145B}"/>
            </a:ext>
          </a:extLst>
        </xdr:cNvPr>
        <xdr:cNvCxnSpPr/>
      </xdr:nvCxnSpPr>
      <xdr:spPr>
        <a:xfrm>
          <a:off x="3797300" y="11021785"/>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32476</xdr:rowOff>
    </xdr:from>
    <xdr:to>
      <xdr:col>15</xdr:col>
      <xdr:colOff>101600</xdr:colOff>
      <xdr:row>64</xdr:row>
      <xdr:rowOff>134076</xdr:rowOff>
    </xdr:to>
    <xdr:sp macro="" textlink="">
      <xdr:nvSpPr>
        <xdr:cNvPr id="196" name="楕円 195">
          <a:extLst>
            <a:ext uri="{FF2B5EF4-FFF2-40B4-BE49-F238E27FC236}">
              <a16:creationId xmlns:a16="http://schemas.microsoft.com/office/drawing/2014/main" id="{286D752F-2371-47D8-8FD7-5D651C8D7706}"/>
            </a:ext>
          </a:extLst>
        </xdr:cNvPr>
        <xdr:cNvSpPr/>
      </xdr:nvSpPr>
      <xdr:spPr>
        <a:xfrm>
          <a:off x="2857500" y="1100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48985</xdr:rowOff>
    </xdr:from>
    <xdr:to>
      <xdr:col>19</xdr:col>
      <xdr:colOff>177800</xdr:colOff>
      <xdr:row>64</xdr:row>
      <xdr:rowOff>83276</xdr:rowOff>
    </xdr:to>
    <xdr:cxnSp macro="">
      <xdr:nvCxnSpPr>
        <xdr:cNvPr id="197" name="直線コネクタ 196">
          <a:extLst>
            <a:ext uri="{FF2B5EF4-FFF2-40B4-BE49-F238E27FC236}">
              <a16:creationId xmlns:a16="http://schemas.microsoft.com/office/drawing/2014/main" id="{9D5BB18C-6E3E-48D8-B471-350D4E1B135B}"/>
            </a:ext>
          </a:extLst>
        </xdr:cNvPr>
        <xdr:cNvCxnSpPr/>
      </xdr:nvCxnSpPr>
      <xdr:spPr>
        <a:xfrm flipV="1">
          <a:off x="2908300" y="1102178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22678</xdr:rowOff>
    </xdr:from>
    <xdr:to>
      <xdr:col>10</xdr:col>
      <xdr:colOff>165100</xdr:colOff>
      <xdr:row>64</xdr:row>
      <xdr:rowOff>124278</xdr:rowOff>
    </xdr:to>
    <xdr:sp macro="" textlink="">
      <xdr:nvSpPr>
        <xdr:cNvPr id="198" name="楕円 197">
          <a:extLst>
            <a:ext uri="{FF2B5EF4-FFF2-40B4-BE49-F238E27FC236}">
              <a16:creationId xmlns:a16="http://schemas.microsoft.com/office/drawing/2014/main" id="{2AA4712C-5517-4B4B-8E59-788BA419B484}"/>
            </a:ext>
          </a:extLst>
        </xdr:cNvPr>
        <xdr:cNvSpPr/>
      </xdr:nvSpPr>
      <xdr:spPr>
        <a:xfrm>
          <a:off x="1968500" y="109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73478</xdr:rowOff>
    </xdr:from>
    <xdr:to>
      <xdr:col>15</xdr:col>
      <xdr:colOff>50800</xdr:colOff>
      <xdr:row>64</xdr:row>
      <xdr:rowOff>83276</xdr:rowOff>
    </xdr:to>
    <xdr:cxnSp macro="">
      <xdr:nvCxnSpPr>
        <xdr:cNvPr id="199" name="直線コネクタ 198">
          <a:extLst>
            <a:ext uri="{FF2B5EF4-FFF2-40B4-BE49-F238E27FC236}">
              <a16:creationId xmlns:a16="http://schemas.microsoft.com/office/drawing/2014/main" id="{703C6F66-852E-4AF1-AC15-6D61DD544F70}"/>
            </a:ext>
          </a:extLst>
        </xdr:cNvPr>
        <xdr:cNvCxnSpPr/>
      </xdr:nvCxnSpPr>
      <xdr:spPr>
        <a:xfrm>
          <a:off x="2019300" y="1104627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12881</xdr:rowOff>
    </xdr:from>
    <xdr:to>
      <xdr:col>6</xdr:col>
      <xdr:colOff>38100</xdr:colOff>
      <xdr:row>64</xdr:row>
      <xdr:rowOff>114481</xdr:rowOff>
    </xdr:to>
    <xdr:sp macro="" textlink="">
      <xdr:nvSpPr>
        <xdr:cNvPr id="200" name="楕円 199">
          <a:extLst>
            <a:ext uri="{FF2B5EF4-FFF2-40B4-BE49-F238E27FC236}">
              <a16:creationId xmlns:a16="http://schemas.microsoft.com/office/drawing/2014/main" id="{DB626D03-87B9-4E99-A5D4-F15E554EAE12}"/>
            </a:ext>
          </a:extLst>
        </xdr:cNvPr>
        <xdr:cNvSpPr/>
      </xdr:nvSpPr>
      <xdr:spPr>
        <a:xfrm>
          <a:off x="1079500" y="1098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63681</xdr:rowOff>
    </xdr:from>
    <xdr:to>
      <xdr:col>10</xdr:col>
      <xdr:colOff>114300</xdr:colOff>
      <xdr:row>64</xdr:row>
      <xdr:rowOff>73478</xdr:rowOff>
    </xdr:to>
    <xdr:cxnSp macro="">
      <xdr:nvCxnSpPr>
        <xdr:cNvPr id="201" name="直線コネクタ 200">
          <a:extLst>
            <a:ext uri="{FF2B5EF4-FFF2-40B4-BE49-F238E27FC236}">
              <a16:creationId xmlns:a16="http://schemas.microsoft.com/office/drawing/2014/main" id="{56C2B873-A3FC-4023-BB91-8705142C1A3B}"/>
            </a:ext>
          </a:extLst>
        </xdr:cNvPr>
        <xdr:cNvCxnSpPr/>
      </xdr:nvCxnSpPr>
      <xdr:spPr>
        <a:xfrm>
          <a:off x="1130300" y="1103648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202" name="n_1aveValue【体育館・プール】&#10;有形固定資産減価償却率">
          <a:extLst>
            <a:ext uri="{FF2B5EF4-FFF2-40B4-BE49-F238E27FC236}">
              <a16:creationId xmlns:a16="http://schemas.microsoft.com/office/drawing/2014/main" id="{148A750D-78CA-489A-AD36-173742543C45}"/>
            </a:ext>
          </a:extLst>
        </xdr:cNvPr>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203" name="n_2aveValue【体育館・プール】&#10;有形固定資産減価償却率">
          <a:extLst>
            <a:ext uri="{FF2B5EF4-FFF2-40B4-BE49-F238E27FC236}">
              <a16:creationId xmlns:a16="http://schemas.microsoft.com/office/drawing/2014/main" id="{FCB2142C-DD6D-4A7C-994D-F51EE36100B5}"/>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98351</xdr:rowOff>
    </xdr:from>
    <xdr:ext cx="405111" cy="259045"/>
    <xdr:sp macro="" textlink="">
      <xdr:nvSpPr>
        <xdr:cNvPr id="204" name="n_3aveValue【体育館・プール】&#10;有形固定資産減価償却率">
          <a:extLst>
            <a:ext uri="{FF2B5EF4-FFF2-40B4-BE49-F238E27FC236}">
              <a16:creationId xmlns:a16="http://schemas.microsoft.com/office/drawing/2014/main" id="{FDD54CE1-5FD9-4736-8FB2-C6EF1196A3CA}"/>
            </a:ext>
          </a:extLst>
        </xdr:cNvPr>
        <xdr:cNvSpPr txBox="1"/>
      </xdr:nvSpPr>
      <xdr:spPr>
        <a:xfrm>
          <a:off x="1816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205" name="n_4aveValue【体育館・プール】&#10;有形固定資産減価償却率">
          <a:extLst>
            <a:ext uri="{FF2B5EF4-FFF2-40B4-BE49-F238E27FC236}">
              <a16:creationId xmlns:a16="http://schemas.microsoft.com/office/drawing/2014/main" id="{F5FF89C7-090B-421B-87BB-FEE231E28C0E}"/>
            </a:ext>
          </a:extLst>
        </xdr:cNvPr>
        <xdr:cNvSpPr txBox="1"/>
      </xdr:nvSpPr>
      <xdr:spPr>
        <a:xfrm>
          <a:off x="927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90912</xdr:rowOff>
    </xdr:from>
    <xdr:ext cx="405111" cy="259045"/>
    <xdr:sp macro="" textlink="">
      <xdr:nvSpPr>
        <xdr:cNvPr id="206" name="n_1mainValue【体育館・プール】&#10;有形固定資産減価償却率">
          <a:extLst>
            <a:ext uri="{FF2B5EF4-FFF2-40B4-BE49-F238E27FC236}">
              <a16:creationId xmlns:a16="http://schemas.microsoft.com/office/drawing/2014/main" id="{361BE7C0-E740-4EA5-AA58-B2F21F3C3AA5}"/>
            </a:ext>
          </a:extLst>
        </xdr:cNvPr>
        <xdr:cNvSpPr txBox="1"/>
      </xdr:nvSpPr>
      <xdr:spPr>
        <a:xfrm>
          <a:off x="3582044" y="1106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125203</xdr:rowOff>
    </xdr:from>
    <xdr:ext cx="405111" cy="259045"/>
    <xdr:sp macro="" textlink="">
      <xdr:nvSpPr>
        <xdr:cNvPr id="207" name="n_2mainValue【体育館・プール】&#10;有形固定資産減価償却率">
          <a:extLst>
            <a:ext uri="{FF2B5EF4-FFF2-40B4-BE49-F238E27FC236}">
              <a16:creationId xmlns:a16="http://schemas.microsoft.com/office/drawing/2014/main" id="{492EB4D2-6325-4EF9-A756-202A6D70E7E1}"/>
            </a:ext>
          </a:extLst>
        </xdr:cNvPr>
        <xdr:cNvSpPr txBox="1"/>
      </xdr:nvSpPr>
      <xdr:spPr>
        <a:xfrm>
          <a:off x="2705744" y="1109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115405</xdr:rowOff>
    </xdr:from>
    <xdr:ext cx="405111" cy="259045"/>
    <xdr:sp macro="" textlink="">
      <xdr:nvSpPr>
        <xdr:cNvPr id="208" name="n_3mainValue【体育館・プール】&#10;有形固定資産減価償却率">
          <a:extLst>
            <a:ext uri="{FF2B5EF4-FFF2-40B4-BE49-F238E27FC236}">
              <a16:creationId xmlns:a16="http://schemas.microsoft.com/office/drawing/2014/main" id="{24FBC0D9-CAE0-4110-87B0-C613EF0F30A3}"/>
            </a:ext>
          </a:extLst>
        </xdr:cNvPr>
        <xdr:cNvSpPr txBox="1"/>
      </xdr:nvSpPr>
      <xdr:spPr>
        <a:xfrm>
          <a:off x="1816744" y="1108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105608</xdr:rowOff>
    </xdr:from>
    <xdr:ext cx="405111" cy="259045"/>
    <xdr:sp macro="" textlink="">
      <xdr:nvSpPr>
        <xdr:cNvPr id="209" name="n_4mainValue【体育館・プール】&#10;有形固定資産減価償却率">
          <a:extLst>
            <a:ext uri="{FF2B5EF4-FFF2-40B4-BE49-F238E27FC236}">
              <a16:creationId xmlns:a16="http://schemas.microsoft.com/office/drawing/2014/main" id="{5D47D184-A971-4AD3-BECB-221013814439}"/>
            </a:ext>
          </a:extLst>
        </xdr:cNvPr>
        <xdr:cNvSpPr txBox="1"/>
      </xdr:nvSpPr>
      <xdr:spPr>
        <a:xfrm>
          <a:off x="927744" y="1107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530A538A-3BF9-4861-93A9-28214BB710E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5EB4D2F2-C2FA-4A7B-8ADE-40411E1348A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C20A8F93-A28D-4815-91B2-3BAEF1B4E1D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1D85063-CCF6-46C2-93AD-0F6A797405E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14C1CFF8-9C7A-4A59-AD2A-228684F299B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1B52DA51-3D3D-4175-B4A8-B9D9DB0341E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C4070CA6-109F-42C3-B168-303C9E4A4D2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17ABD808-51B8-435E-84C8-42C2485E4BB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E5DA72B1-DF92-4355-8F93-89C98F63F5F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C6A5BFC5-EC4D-438F-8B38-C7EBE85AF5D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4B0F5761-1F00-4883-AE53-1B6EAC611F5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F2FE97AA-A5ED-4FE7-88CA-16D168720A3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4BC53DA7-3AFB-4146-B6E6-D2512AD34A2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DB8508F5-E79F-4E62-9687-B7205C98290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793BADD8-379F-416B-AA04-868F1594EEA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2809482D-64DC-4D68-87BD-EDB2AFDB9A0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9AC8CD6B-5AA1-41DB-884F-E0F17E8423A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045C9BB6-0977-498C-A389-6EE3FA8EA97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959138DE-28E1-41C3-8871-BE3DFA4CD74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8A30A592-8F60-4DA5-BB3E-EB26C9B29D2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2A788CA7-F69C-4B0A-B5D6-B9D74575F26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C950D8AB-416C-4E17-BB32-92A89744CFD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5E385C45-6D62-4E1D-B9D3-E065A84950C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33" name="直線コネクタ 232">
          <a:extLst>
            <a:ext uri="{FF2B5EF4-FFF2-40B4-BE49-F238E27FC236}">
              <a16:creationId xmlns:a16="http://schemas.microsoft.com/office/drawing/2014/main" id="{0C95A444-0275-4683-9118-878E70435FB4}"/>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34" name="【体育館・プール】&#10;一人当たり面積最小値テキスト">
          <a:extLst>
            <a:ext uri="{FF2B5EF4-FFF2-40B4-BE49-F238E27FC236}">
              <a16:creationId xmlns:a16="http://schemas.microsoft.com/office/drawing/2014/main" id="{31CB1796-D410-4206-B6CB-B007073D9D0E}"/>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35" name="直線コネクタ 234">
          <a:extLst>
            <a:ext uri="{FF2B5EF4-FFF2-40B4-BE49-F238E27FC236}">
              <a16:creationId xmlns:a16="http://schemas.microsoft.com/office/drawing/2014/main" id="{C29C4F88-1B71-4753-A321-8B9B6F3CEF7C}"/>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36" name="【体育館・プール】&#10;一人当たり面積最大値テキスト">
          <a:extLst>
            <a:ext uri="{FF2B5EF4-FFF2-40B4-BE49-F238E27FC236}">
              <a16:creationId xmlns:a16="http://schemas.microsoft.com/office/drawing/2014/main" id="{053F1ED1-1380-4180-8E38-F43A687C1FC6}"/>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37" name="直線コネクタ 236">
          <a:extLst>
            <a:ext uri="{FF2B5EF4-FFF2-40B4-BE49-F238E27FC236}">
              <a16:creationId xmlns:a16="http://schemas.microsoft.com/office/drawing/2014/main" id="{13EE8275-2255-4E63-938A-A38025D3EB87}"/>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238" name="【体育館・プール】&#10;一人当たり面積平均値テキスト">
          <a:extLst>
            <a:ext uri="{FF2B5EF4-FFF2-40B4-BE49-F238E27FC236}">
              <a16:creationId xmlns:a16="http://schemas.microsoft.com/office/drawing/2014/main" id="{D7FE5ACE-BBAC-469F-9FFD-7371836EDC8D}"/>
            </a:ext>
          </a:extLst>
        </xdr:cNvPr>
        <xdr:cNvSpPr txBox="1"/>
      </xdr:nvSpPr>
      <xdr:spPr>
        <a:xfrm>
          <a:off x="10515600" y="1047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9" name="フローチャート: 判断 238">
          <a:extLst>
            <a:ext uri="{FF2B5EF4-FFF2-40B4-BE49-F238E27FC236}">
              <a16:creationId xmlns:a16="http://schemas.microsoft.com/office/drawing/2014/main" id="{D1B869B5-147F-47D6-9730-94CCC0828C9C}"/>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40" name="フローチャート: 判断 239">
          <a:extLst>
            <a:ext uri="{FF2B5EF4-FFF2-40B4-BE49-F238E27FC236}">
              <a16:creationId xmlns:a16="http://schemas.microsoft.com/office/drawing/2014/main" id="{7B00BAC8-7236-4D02-A7A4-A8BC6A979DA3}"/>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a:extLst>
            <a:ext uri="{FF2B5EF4-FFF2-40B4-BE49-F238E27FC236}">
              <a16:creationId xmlns:a16="http://schemas.microsoft.com/office/drawing/2014/main" id="{14881712-D1DC-4D16-BAD2-878995A6A0E5}"/>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242" name="フローチャート: 判断 241">
          <a:extLst>
            <a:ext uri="{FF2B5EF4-FFF2-40B4-BE49-F238E27FC236}">
              <a16:creationId xmlns:a16="http://schemas.microsoft.com/office/drawing/2014/main" id="{EAB0C51D-681F-4605-88EA-0FD24B2DD603}"/>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243" name="フローチャート: 判断 242">
          <a:extLst>
            <a:ext uri="{FF2B5EF4-FFF2-40B4-BE49-F238E27FC236}">
              <a16:creationId xmlns:a16="http://schemas.microsoft.com/office/drawing/2014/main" id="{442D26C4-BFB1-4B18-B170-DA36EBBA99AE}"/>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BEDD596-66F6-410E-BF78-80BD68CC4FB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12161A8-8C8A-4487-BE52-DC3B9597456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0F7D5E1-0217-4577-9E54-68ED955AAB3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EEB9315-6F6E-4393-B942-5500E862C89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D7D4DA02-7B6D-4A09-960E-956F2F1AFAF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82550</xdr:rowOff>
    </xdr:from>
    <xdr:to>
      <xdr:col>55</xdr:col>
      <xdr:colOff>50800</xdr:colOff>
      <xdr:row>60</xdr:row>
      <xdr:rowOff>12700</xdr:rowOff>
    </xdr:to>
    <xdr:sp macro="" textlink="">
      <xdr:nvSpPr>
        <xdr:cNvPr id="249" name="楕円 248">
          <a:extLst>
            <a:ext uri="{FF2B5EF4-FFF2-40B4-BE49-F238E27FC236}">
              <a16:creationId xmlns:a16="http://schemas.microsoft.com/office/drawing/2014/main" id="{72A2E064-97F5-4F90-B2E3-287A3ABDE2A5}"/>
            </a:ext>
          </a:extLst>
        </xdr:cNvPr>
        <xdr:cNvSpPr/>
      </xdr:nvSpPr>
      <xdr:spPr>
        <a:xfrm>
          <a:off x="10426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105427</xdr:rowOff>
    </xdr:from>
    <xdr:ext cx="469744" cy="259045"/>
    <xdr:sp macro="" textlink="">
      <xdr:nvSpPr>
        <xdr:cNvPr id="250" name="【体育館・プール】&#10;一人当たり面積該当値テキスト">
          <a:extLst>
            <a:ext uri="{FF2B5EF4-FFF2-40B4-BE49-F238E27FC236}">
              <a16:creationId xmlns:a16="http://schemas.microsoft.com/office/drawing/2014/main" id="{CE3C06F2-EE99-427C-9396-6EFE2CC6C315}"/>
            </a:ext>
          </a:extLst>
        </xdr:cNvPr>
        <xdr:cNvSpPr txBox="1"/>
      </xdr:nvSpPr>
      <xdr:spPr>
        <a:xfrm>
          <a:off x="10515600"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93218</xdr:rowOff>
    </xdr:from>
    <xdr:to>
      <xdr:col>50</xdr:col>
      <xdr:colOff>165100</xdr:colOff>
      <xdr:row>60</xdr:row>
      <xdr:rowOff>23368</xdr:rowOff>
    </xdr:to>
    <xdr:sp macro="" textlink="">
      <xdr:nvSpPr>
        <xdr:cNvPr id="251" name="楕円 250">
          <a:extLst>
            <a:ext uri="{FF2B5EF4-FFF2-40B4-BE49-F238E27FC236}">
              <a16:creationId xmlns:a16="http://schemas.microsoft.com/office/drawing/2014/main" id="{6C0DCE2B-FA51-4B3B-B423-2E7672CF04D2}"/>
            </a:ext>
          </a:extLst>
        </xdr:cNvPr>
        <xdr:cNvSpPr/>
      </xdr:nvSpPr>
      <xdr:spPr>
        <a:xfrm>
          <a:off x="95885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133350</xdr:rowOff>
    </xdr:from>
    <xdr:to>
      <xdr:col>55</xdr:col>
      <xdr:colOff>0</xdr:colOff>
      <xdr:row>59</xdr:row>
      <xdr:rowOff>144018</xdr:rowOff>
    </xdr:to>
    <xdr:cxnSp macro="">
      <xdr:nvCxnSpPr>
        <xdr:cNvPr id="252" name="直線コネクタ 251">
          <a:extLst>
            <a:ext uri="{FF2B5EF4-FFF2-40B4-BE49-F238E27FC236}">
              <a16:creationId xmlns:a16="http://schemas.microsoft.com/office/drawing/2014/main" id="{309F9382-2DC0-4D30-939D-E7B6E7BEC96B}"/>
            </a:ext>
          </a:extLst>
        </xdr:cNvPr>
        <xdr:cNvCxnSpPr/>
      </xdr:nvCxnSpPr>
      <xdr:spPr>
        <a:xfrm flipV="1">
          <a:off x="9639300" y="10248900"/>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104648</xdr:rowOff>
    </xdr:from>
    <xdr:to>
      <xdr:col>46</xdr:col>
      <xdr:colOff>38100</xdr:colOff>
      <xdr:row>60</xdr:row>
      <xdr:rowOff>34798</xdr:rowOff>
    </xdr:to>
    <xdr:sp macro="" textlink="">
      <xdr:nvSpPr>
        <xdr:cNvPr id="253" name="楕円 252">
          <a:extLst>
            <a:ext uri="{FF2B5EF4-FFF2-40B4-BE49-F238E27FC236}">
              <a16:creationId xmlns:a16="http://schemas.microsoft.com/office/drawing/2014/main" id="{641826E8-F71D-4524-A18F-2B4CD73279D2}"/>
            </a:ext>
          </a:extLst>
        </xdr:cNvPr>
        <xdr:cNvSpPr/>
      </xdr:nvSpPr>
      <xdr:spPr>
        <a:xfrm>
          <a:off x="8699500" y="10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144018</xdr:rowOff>
    </xdr:from>
    <xdr:to>
      <xdr:col>50</xdr:col>
      <xdr:colOff>114300</xdr:colOff>
      <xdr:row>59</xdr:row>
      <xdr:rowOff>155448</xdr:rowOff>
    </xdr:to>
    <xdr:cxnSp macro="">
      <xdr:nvCxnSpPr>
        <xdr:cNvPr id="254" name="直線コネクタ 253">
          <a:extLst>
            <a:ext uri="{FF2B5EF4-FFF2-40B4-BE49-F238E27FC236}">
              <a16:creationId xmlns:a16="http://schemas.microsoft.com/office/drawing/2014/main" id="{3EEAF3DC-2D5B-4F6E-B917-FFB14C0B6CE1}"/>
            </a:ext>
          </a:extLst>
        </xdr:cNvPr>
        <xdr:cNvCxnSpPr/>
      </xdr:nvCxnSpPr>
      <xdr:spPr>
        <a:xfrm flipV="1">
          <a:off x="8750300" y="1025956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128270</xdr:rowOff>
    </xdr:from>
    <xdr:to>
      <xdr:col>41</xdr:col>
      <xdr:colOff>101600</xdr:colOff>
      <xdr:row>60</xdr:row>
      <xdr:rowOff>58420</xdr:rowOff>
    </xdr:to>
    <xdr:sp macro="" textlink="">
      <xdr:nvSpPr>
        <xdr:cNvPr id="255" name="楕円 254">
          <a:extLst>
            <a:ext uri="{FF2B5EF4-FFF2-40B4-BE49-F238E27FC236}">
              <a16:creationId xmlns:a16="http://schemas.microsoft.com/office/drawing/2014/main" id="{341252A5-0C39-4F72-A25D-92F6548D9BFD}"/>
            </a:ext>
          </a:extLst>
        </xdr:cNvPr>
        <xdr:cNvSpPr/>
      </xdr:nvSpPr>
      <xdr:spPr>
        <a:xfrm>
          <a:off x="7810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155448</xdr:rowOff>
    </xdr:from>
    <xdr:to>
      <xdr:col>45</xdr:col>
      <xdr:colOff>177800</xdr:colOff>
      <xdr:row>60</xdr:row>
      <xdr:rowOff>7620</xdr:rowOff>
    </xdr:to>
    <xdr:cxnSp macro="">
      <xdr:nvCxnSpPr>
        <xdr:cNvPr id="256" name="直線コネクタ 255">
          <a:extLst>
            <a:ext uri="{FF2B5EF4-FFF2-40B4-BE49-F238E27FC236}">
              <a16:creationId xmlns:a16="http://schemas.microsoft.com/office/drawing/2014/main" id="{5290ACFF-9463-41C2-B7FD-9DCE80FAD99B}"/>
            </a:ext>
          </a:extLst>
        </xdr:cNvPr>
        <xdr:cNvCxnSpPr/>
      </xdr:nvCxnSpPr>
      <xdr:spPr>
        <a:xfrm flipV="1">
          <a:off x="7861300" y="10270998"/>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151130</xdr:rowOff>
    </xdr:from>
    <xdr:to>
      <xdr:col>36</xdr:col>
      <xdr:colOff>165100</xdr:colOff>
      <xdr:row>60</xdr:row>
      <xdr:rowOff>81280</xdr:rowOff>
    </xdr:to>
    <xdr:sp macro="" textlink="">
      <xdr:nvSpPr>
        <xdr:cNvPr id="257" name="楕円 256">
          <a:extLst>
            <a:ext uri="{FF2B5EF4-FFF2-40B4-BE49-F238E27FC236}">
              <a16:creationId xmlns:a16="http://schemas.microsoft.com/office/drawing/2014/main" id="{4B3B6FC5-1F8D-4127-8125-9C9C22FBDB05}"/>
            </a:ext>
          </a:extLst>
        </xdr:cNvPr>
        <xdr:cNvSpPr/>
      </xdr:nvSpPr>
      <xdr:spPr>
        <a:xfrm>
          <a:off x="6921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7620</xdr:rowOff>
    </xdr:from>
    <xdr:to>
      <xdr:col>41</xdr:col>
      <xdr:colOff>50800</xdr:colOff>
      <xdr:row>60</xdr:row>
      <xdr:rowOff>30480</xdr:rowOff>
    </xdr:to>
    <xdr:cxnSp macro="">
      <xdr:nvCxnSpPr>
        <xdr:cNvPr id="258" name="直線コネクタ 257">
          <a:extLst>
            <a:ext uri="{FF2B5EF4-FFF2-40B4-BE49-F238E27FC236}">
              <a16:creationId xmlns:a16="http://schemas.microsoft.com/office/drawing/2014/main" id="{A1C8DB0F-4FB9-4F33-AEE7-91907A743DDC}"/>
            </a:ext>
          </a:extLst>
        </xdr:cNvPr>
        <xdr:cNvCxnSpPr/>
      </xdr:nvCxnSpPr>
      <xdr:spPr>
        <a:xfrm flipV="1">
          <a:off x="6972300" y="10294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134891</xdr:rowOff>
    </xdr:from>
    <xdr:ext cx="469744" cy="259045"/>
    <xdr:sp macro="" textlink="">
      <xdr:nvSpPr>
        <xdr:cNvPr id="259" name="n_1aveValue【体育館・プール】&#10;一人当たり面積">
          <a:extLst>
            <a:ext uri="{FF2B5EF4-FFF2-40B4-BE49-F238E27FC236}">
              <a16:creationId xmlns:a16="http://schemas.microsoft.com/office/drawing/2014/main" id="{B6ADC729-C063-4A10-AB76-D64D1BBD9F0D}"/>
            </a:ext>
          </a:extLst>
        </xdr:cNvPr>
        <xdr:cNvSpPr txBox="1"/>
      </xdr:nvSpPr>
      <xdr:spPr>
        <a:xfrm>
          <a:off x="93917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60" name="n_2aveValue【体育館・プール】&#10;一人当たり面積">
          <a:extLst>
            <a:ext uri="{FF2B5EF4-FFF2-40B4-BE49-F238E27FC236}">
              <a16:creationId xmlns:a16="http://schemas.microsoft.com/office/drawing/2014/main" id="{0FC4EC8B-19E6-4D79-ADBD-C29613296C03}"/>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139463</xdr:rowOff>
    </xdr:from>
    <xdr:ext cx="469744" cy="259045"/>
    <xdr:sp macro="" textlink="">
      <xdr:nvSpPr>
        <xdr:cNvPr id="261" name="n_3aveValue【体育館・プール】&#10;一人当たり面積">
          <a:extLst>
            <a:ext uri="{FF2B5EF4-FFF2-40B4-BE49-F238E27FC236}">
              <a16:creationId xmlns:a16="http://schemas.microsoft.com/office/drawing/2014/main" id="{0E312CB7-783E-4004-8B64-7CB083962242}"/>
            </a:ext>
          </a:extLst>
        </xdr:cNvPr>
        <xdr:cNvSpPr txBox="1"/>
      </xdr:nvSpPr>
      <xdr:spPr>
        <a:xfrm>
          <a:off x="7626427" y="1059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5351</xdr:rowOff>
    </xdr:from>
    <xdr:ext cx="469744" cy="259045"/>
    <xdr:sp macro="" textlink="">
      <xdr:nvSpPr>
        <xdr:cNvPr id="262" name="n_4aveValue【体育館・プール】&#10;一人当たり面積">
          <a:extLst>
            <a:ext uri="{FF2B5EF4-FFF2-40B4-BE49-F238E27FC236}">
              <a16:creationId xmlns:a16="http://schemas.microsoft.com/office/drawing/2014/main" id="{3694B432-B030-4256-9CD8-988373182DDA}"/>
            </a:ext>
          </a:extLst>
        </xdr:cNvPr>
        <xdr:cNvSpPr txBox="1"/>
      </xdr:nvSpPr>
      <xdr:spPr>
        <a:xfrm>
          <a:off x="67374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39895</xdr:rowOff>
    </xdr:from>
    <xdr:ext cx="469744" cy="259045"/>
    <xdr:sp macro="" textlink="">
      <xdr:nvSpPr>
        <xdr:cNvPr id="263" name="n_1mainValue【体育館・プール】&#10;一人当たり面積">
          <a:extLst>
            <a:ext uri="{FF2B5EF4-FFF2-40B4-BE49-F238E27FC236}">
              <a16:creationId xmlns:a16="http://schemas.microsoft.com/office/drawing/2014/main" id="{156BA6D8-9E74-46B4-AFB9-69395490E0CA}"/>
            </a:ext>
          </a:extLst>
        </xdr:cNvPr>
        <xdr:cNvSpPr txBox="1"/>
      </xdr:nvSpPr>
      <xdr:spPr>
        <a:xfrm>
          <a:off x="9391727" y="99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51325</xdr:rowOff>
    </xdr:from>
    <xdr:ext cx="469744" cy="259045"/>
    <xdr:sp macro="" textlink="">
      <xdr:nvSpPr>
        <xdr:cNvPr id="264" name="n_2mainValue【体育館・プール】&#10;一人当たり面積">
          <a:extLst>
            <a:ext uri="{FF2B5EF4-FFF2-40B4-BE49-F238E27FC236}">
              <a16:creationId xmlns:a16="http://schemas.microsoft.com/office/drawing/2014/main" id="{74DA1207-92B7-4F73-9A78-828BD1D3D394}"/>
            </a:ext>
          </a:extLst>
        </xdr:cNvPr>
        <xdr:cNvSpPr txBox="1"/>
      </xdr:nvSpPr>
      <xdr:spPr>
        <a:xfrm>
          <a:off x="8515427"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74947</xdr:rowOff>
    </xdr:from>
    <xdr:ext cx="469744" cy="259045"/>
    <xdr:sp macro="" textlink="">
      <xdr:nvSpPr>
        <xdr:cNvPr id="265" name="n_3mainValue【体育館・プール】&#10;一人当たり面積">
          <a:extLst>
            <a:ext uri="{FF2B5EF4-FFF2-40B4-BE49-F238E27FC236}">
              <a16:creationId xmlns:a16="http://schemas.microsoft.com/office/drawing/2014/main" id="{A57E3468-EFB8-4085-A250-BE44486BA004}"/>
            </a:ext>
          </a:extLst>
        </xdr:cNvPr>
        <xdr:cNvSpPr txBox="1"/>
      </xdr:nvSpPr>
      <xdr:spPr>
        <a:xfrm>
          <a:off x="7626427" y="100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97807</xdr:rowOff>
    </xdr:from>
    <xdr:ext cx="469744" cy="259045"/>
    <xdr:sp macro="" textlink="">
      <xdr:nvSpPr>
        <xdr:cNvPr id="266" name="n_4mainValue【体育館・プール】&#10;一人当たり面積">
          <a:extLst>
            <a:ext uri="{FF2B5EF4-FFF2-40B4-BE49-F238E27FC236}">
              <a16:creationId xmlns:a16="http://schemas.microsoft.com/office/drawing/2014/main" id="{898F742D-1857-49F8-AC81-46E5F7A9D1AA}"/>
            </a:ext>
          </a:extLst>
        </xdr:cNvPr>
        <xdr:cNvSpPr txBox="1"/>
      </xdr:nvSpPr>
      <xdr:spPr>
        <a:xfrm>
          <a:off x="6737427"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7B4E8829-F30E-4451-BF4C-1D57FF6325E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05A1B218-4208-459C-8496-4CEAEFEE6C7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AC2E2538-E3B8-42F5-9338-DBE6B54C77F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E7CFBFF3-E5DF-4F07-A6B5-AC949E859CE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8409E657-C170-4DA7-8856-1CF3D67221F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21B0B303-A4E7-4557-92A7-D503C09330F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43B84A10-77C9-4DD3-A74D-BBF795E0271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1CEA8EE7-7486-40F9-BA27-B72CE5F04C8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BC084C8B-9C57-4078-A6AB-5F71E9F9113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95C748D-786E-4A68-A9DC-8D8BB48F0F5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514C68BC-0710-41A4-9453-685CDC914C9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C2E067FF-CCC0-42EB-9E49-C300FFB368D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3514B4A6-E869-444F-883C-E2E0EDF2B62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320E1593-E5E9-4BFC-B711-A03CB8CC9FE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71267336-FDC5-4C7C-9DDD-4FA227B0403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D7DBB2CE-7DF5-4EDC-90B0-917F866E731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D6C2922F-BEA7-4EF6-9F9C-A628C3048FA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A1803779-6731-42E4-B17D-2B14E2F0900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E851BFCD-D6CB-407D-AC32-B2FF8B878ED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9338D2F1-2BF5-48E0-AAD0-C347DFE46CF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B3277BD9-FC93-4A6B-8DA9-F59664185AD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3545E49-55BE-447F-AFF6-7B87F6B8411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73119440-6C93-47FE-A212-1371C361020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829B6722-5CF9-4798-9087-A22152D3E33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C6337A8D-002D-429E-8B32-CD134B111CDD}"/>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C9CE6C0D-9BAA-4D12-8497-C1CB03589D4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12931DAC-0CA7-4999-9342-346414DD219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8C1D3491-5EEC-4FD5-93B6-02EB6DC8231A}"/>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5" name="直線コネクタ 294">
          <a:extLst>
            <a:ext uri="{FF2B5EF4-FFF2-40B4-BE49-F238E27FC236}">
              <a16:creationId xmlns:a16="http://schemas.microsoft.com/office/drawing/2014/main" id="{5CA224C2-ECB0-4D48-9DDA-2126F3C4594E}"/>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D1396BC4-B63A-4132-8643-E51FCC576FB7}"/>
            </a:ext>
          </a:extLst>
        </xdr:cNvPr>
        <xdr:cNvSpPr txBox="1"/>
      </xdr:nvSpPr>
      <xdr:spPr>
        <a:xfrm>
          <a:off x="4673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97" name="フローチャート: 判断 296">
          <a:extLst>
            <a:ext uri="{FF2B5EF4-FFF2-40B4-BE49-F238E27FC236}">
              <a16:creationId xmlns:a16="http://schemas.microsoft.com/office/drawing/2014/main" id="{CEABC81A-F652-4881-A5AE-FEED314ADD71}"/>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98" name="フローチャート: 判断 297">
          <a:extLst>
            <a:ext uri="{FF2B5EF4-FFF2-40B4-BE49-F238E27FC236}">
              <a16:creationId xmlns:a16="http://schemas.microsoft.com/office/drawing/2014/main" id="{8759DD9E-5E72-4F67-A422-4B9DD36364DD}"/>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299" name="フローチャート: 判断 298">
          <a:extLst>
            <a:ext uri="{FF2B5EF4-FFF2-40B4-BE49-F238E27FC236}">
              <a16:creationId xmlns:a16="http://schemas.microsoft.com/office/drawing/2014/main" id="{0A3AFDC2-D7FB-4C00-8195-851278846969}"/>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300" name="フローチャート: 判断 299">
          <a:extLst>
            <a:ext uri="{FF2B5EF4-FFF2-40B4-BE49-F238E27FC236}">
              <a16:creationId xmlns:a16="http://schemas.microsoft.com/office/drawing/2014/main" id="{77F2FA97-0E3F-45C3-A185-F34DAEEB02B4}"/>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301" name="フローチャート: 判断 300">
          <a:extLst>
            <a:ext uri="{FF2B5EF4-FFF2-40B4-BE49-F238E27FC236}">
              <a16:creationId xmlns:a16="http://schemas.microsoft.com/office/drawing/2014/main" id="{2A5A060D-5BE8-483F-95BF-C630567B0EFE}"/>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6F405F9-B95A-42AD-81E9-46EF7C022EB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BDB6389-B081-4DE7-8BEB-4523F664CF7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356F0DF-C031-4046-897A-9EA240BC851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4E370726-8748-4FC1-845E-F4916F427A9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E4D2D85-B94D-4456-A8B5-C5FAD7C42B7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7" name="楕円 306">
          <a:extLst>
            <a:ext uri="{FF2B5EF4-FFF2-40B4-BE49-F238E27FC236}">
              <a16:creationId xmlns:a16="http://schemas.microsoft.com/office/drawing/2014/main" id="{D0592A5C-E167-4CAB-AF64-41B3D9EF9DD3}"/>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8" name="【福祉施設】&#10;有形固定資産減価償却率該当値テキスト">
          <a:extLst>
            <a:ext uri="{FF2B5EF4-FFF2-40B4-BE49-F238E27FC236}">
              <a16:creationId xmlns:a16="http://schemas.microsoft.com/office/drawing/2014/main" id="{73B1BF24-DBC0-44EF-B3FC-86BB33396A1C}"/>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9" name="楕円 308">
          <a:extLst>
            <a:ext uri="{FF2B5EF4-FFF2-40B4-BE49-F238E27FC236}">
              <a16:creationId xmlns:a16="http://schemas.microsoft.com/office/drawing/2014/main" id="{5B00BBEB-858E-4405-A410-5ED1A607D859}"/>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10" name="直線コネクタ 309">
          <a:extLst>
            <a:ext uri="{FF2B5EF4-FFF2-40B4-BE49-F238E27FC236}">
              <a16:creationId xmlns:a16="http://schemas.microsoft.com/office/drawing/2014/main" id="{E202CE4C-0D71-40AE-BBCB-45C5B272E01C}"/>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11" name="楕円 310">
          <a:extLst>
            <a:ext uri="{FF2B5EF4-FFF2-40B4-BE49-F238E27FC236}">
              <a16:creationId xmlns:a16="http://schemas.microsoft.com/office/drawing/2014/main" id="{8801FFC0-DDCD-4C5A-97D9-E6F58B00B6AA}"/>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12" name="直線コネクタ 311">
          <a:extLst>
            <a:ext uri="{FF2B5EF4-FFF2-40B4-BE49-F238E27FC236}">
              <a16:creationId xmlns:a16="http://schemas.microsoft.com/office/drawing/2014/main" id="{FCB1F708-5F46-4714-ADDB-32CBCB4D843E}"/>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3" name="楕円 312">
          <a:extLst>
            <a:ext uri="{FF2B5EF4-FFF2-40B4-BE49-F238E27FC236}">
              <a16:creationId xmlns:a16="http://schemas.microsoft.com/office/drawing/2014/main" id="{4970A07C-8E5F-412B-A7C1-68BE4C89BF81}"/>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4" name="直線コネクタ 313">
          <a:extLst>
            <a:ext uri="{FF2B5EF4-FFF2-40B4-BE49-F238E27FC236}">
              <a16:creationId xmlns:a16="http://schemas.microsoft.com/office/drawing/2014/main" id="{1CACC940-11B0-4162-81B1-CC1B22B7CA72}"/>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5" name="楕円 314">
          <a:extLst>
            <a:ext uri="{FF2B5EF4-FFF2-40B4-BE49-F238E27FC236}">
              <a16:creationId xmlns:a16="http://schemas.microsoft.com/office/drawing/2014/main" id="{7212318E-5CB4-47FD-AB1F-FAEDD056B83F}"/>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6" name="直線コネクタ 315">
          <a:extLst>
            <a:ext uri="{FF2B5EF4-FFF2-40B4-BE49-F238E27FC236}">
              <a16:creationId xmlns:a16="http://schemas.microsoft.com/office/drawing/2014/main" id="{A24016B0-582A-4ABF-AB89-CF2FEFF648BC}"/>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317" name="n_1aveValue【福祉施設】&#10;有形固定資産減価償却率">
          <a:extLst>
            <a:ext uri="{FF2B5EF4-FFF2-40B4-BE49-F238E27FC236}">
              <a16:creationId xmlns:a16="http://schemas.microsoft.com/office/drawing/2014/main" id="{E4075BB1-2954-4F08-9E2D-B3E37C3EC353}"/>
            </a:ext>
          </a:extLst>
        </xdr:cNvPr>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318" name="n_2aveValue【福祉施設】&#10;有形固定資産減価償却率">
          <a:extLst>
            <a:ext uri="{FF2B5EF4-FFF2-40B4-BE49-F238E27FC236}">
              <a16:creationId xmlns:a16="http://schemas.microsoft.com/office/drawing/2014/main" id="{4850767E-ABCA-4981-9C9A-B129081A20B9}"/>
            </a:ext>
          </a:extLst>
        </xdr:cNvPr>
        <xdr:cNvSpPr txBox="1"/>
      </xdr:nvSpPr>
      <xdr:spPr>
        <a:xfrm>
          <a:off x="2705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319" name="n_3aveValue【福祉施設】&#10;有形固定資産減価償却率">
          <a:extLst>
            <a:ext uri="{FF2B5EF4-FFF2-40B4-BE49-F238E27FC236}">
              <a16:creationId xmlns:a16="http://schemas.microsoft.com/office/drawing/2014/main" id="{F0815736-6943-4E28-B4A3-E1176F2A4FA0}"/>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320" name="n_4aveValue【福祉施設】&#10;有形固定資産減価償却率">
          <a:extLst>
            <a:ext uri="{FF2B5EF4-FFF2-40B4-BE49-F238E27FC236}">
              <a16:creationId xmlns:a16="http://schemas.microsoft.com/office/drawing/2014/main" id="{07D245BD-1C62-4089-AE26-C05FBC981748}"/>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21" name="n_1mainValue【福祉施設】&#10;有形固定資産減価償却率">
          <a:extLst>
            <a:ext uri="{FF2B5EF4-FFF2-40B4-BE49-F238E27FC236}">
              <a16:creationId xmlns:a16="http://schemas.microsoft.com/office/drawing/2014/main" id="{054AF2F1-02E1-4F17-ACC5-C8CC2567792A}"/>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22" name="n_2mainValue【福祉施設】&#10;有形固定資産減価償却率">
          <a:extLst>
            <a:ext uri="{FF2B5EF4-FFF2-40B4-BE49-F238E27FC236}">
              <a16:creationId xmlns:a16="http://schemas.microsoft.com/office/drawing/2014/main" id="{C31D2397-4F32-4E7E-8A52-CCE23D824B7D}"/>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3" name="n_3mainValue【福祉施設】&#10;有形固定資産減価償却率">
          <a:extLst>
            <a:ext uri="{FF2B5EF4-FFF2-40B4-BE49-F238E27FC236}">
              <a16:creationId xmlns:a16="http://schemas.microsoft.com/office/drawing/2014/main" id="{97729FD2-3C5C-4F4F-96D3-8F9E0A10F14D}"/>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4" name="n_4mainValue【福祉施設】&#10;有形固定資産減価償却率">
          <a:extLst>
            <a:ext uri="{FF2B5EF4-FFF2-40B4-BE49-F238E27FC236}">
              <a16:creationId xmlns:a16="http://schemas.microsoft.com/office/drawing/2014/main" id="{95C0A680-314D-4BA2-8381-8FA22D5C732D}"/>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C9B72497-8FB3-4975-9B07-2DEC69A49E3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8A29F572-86E3-446D-AEAC-0187AE81234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1F136ADC-BCA7-48E3-890C-EFD56A59EF2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CCF5A172-1A59-4BDE-8549-9D4C13549BD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4CF36BC8-170A-4B51-9A28-6704CBA9B02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BA0685F9-BEE5-457B-A5B0-2D2CE41F408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B0646D13-FCF9-4605-A0F7-B2594625ECD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946D844A-114A-4FBB-8443-9BC85849D37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BD3489FA-9239-4784-AD83-ED5C9EC65F8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E2A2C6A0-ABB3-460F-8841-429A1CE28F1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E3498340-74A0-4E72-9F7C-A241E21C986B}"/>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C0A1E9B5-1FB0-429C-9967-A6BD75953DCF}"/>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11A62A73-6077-4DE6-9E7F-EA1AD0B8339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675EC436-5158-49C3-8614-FA59503AD66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3770982D-5CF9-4793-87B4-FF2734245431}"/>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DEB310E5-2C47-49CB-8E05-0F29BA7F626C}"/>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8637E610-6C30-4E34-84C2-71312C05A39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5B1272A3-A046-4EA3-870D-32154AEB6C1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34323798-0550-4366-B727-1B4C7315C68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6ADFE373-7D41-49DB-B61E-1257DA2AC470}"/>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C26303BD-074D-4E30-814A-C8918124E6EB}"/>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3CEBF646-0E80-49DF-9278-87A0D1993BD5}"/>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7" name="【福祉施設】&#10;一人当たり面積最大値テキスト">
          <a:extLst>
            <a:ext uri="{FF2B5EF4-FFF2-40B4-BE49-F238E27FC236}">
              <a16:creationId xmlns:a16="http://schemas.microsoft.com/office/drawing/2014/main" id="{102E0BE2-D1BD-4449-B329-111607617ACC}"/>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8" name="直線コネクタ 347">
          <a:extLst>
            <a:ext uri="{FF2B5EF4-FFF2-40B4-BE49-F238E27FC236}">
              <a16:creationId xmlns:a16="http://schemas.microsoft.com/office/drawing/2014/main" id="{8DB9B4E9-97D3-4082-957B-49524444D9F5}"/>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349" name="【福祉施設】&#10;一人当たり面積平均値テキスト">
          <a:extLst>
            <a:ext uri="{FF2B5EF4-FFF2-40B4-BE49-F238E27FC236}">
              <a16:creationId xmlns:a16="http://schemas.microsoft.com/office/drawing/2014/main" id="{79C1DF7E-80DF-440D-805B-B958930713B4}"/>
            </a:ext>
          </a:extLst>
        </xdr:cNvPr>
        <xdr:cNvSpPr txBox="1"/>
      </xdr:nvSpPr>
      <xdr:spPr>
        <a:xfrm>
          <a:off x="10515600" y="1422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50" name="フローチャート: 判断 349">
          <a:extLst>
            <a:ext uri="{FF2B5EF4-FFF2-40B4-BE49-F238E27FC236}">
              <a16:creationId xmlns:a16="http://schemas.microsoft.com/office/drawing/2014/main" id="{B205F2D3-6815-43C5-9863-65AFD81B686F}"/>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1" name="フローチャート: 判断 350">
          <a:extLst>
            <a:ext uri="{FF2B5EF4-FFF2-40B4-BE49-F238E27FC236}">
              <a16:creationId xmlns:a16="http://schemas.microsoft.com/office/drawing/2014/main" id="{BD1E095E-A53E-492D-9EA9-0CD8CE7E553D}"/>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2" name="フローチャート: 判断 351">
          <a:extLst>
            <a:ext uri="{FF2B5EF4-FFF2-40B4-BE49-F238E27FC236}">
              <a16:creationId xmlns:a16="http://schemas.microsoft.com/office/drawing/2014/main" id="{3C43D194-3030-4785-AC80-5AC65EAF45F3}"/>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353" name="フローチャート: 判断 352">
          <a:extLst>
            <a:ext uri="{FF2B5EF4-FFF2-40B4-BE49-F238E27FC236}">
              <a16:creationId xmlns:a16="http://schemas.microsoft.com/office/drawing/2014/main" id="{D0649A12-B500-4EC8-9E96-FFD0DA4FC3DB}"/>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354" name="フローチャート: 判断 353">
          <a:extLst>
            <a:ext uri="{FF2B5EF4-FFF2-40B4-BE49-F238E27FC236}">
              <a16:creationId xmlns:a16="http://schemas.microsoft.com/office/drawing/2014/main" id="{3A2AD1C8-8AB0-4BF5-8805-3DF4C4D2DE4D}"/>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C9C673C-6586-4383-86C1-6D9835FE867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E4B75B1-6B29-4D07-B822-D92D2368509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334C0BC-9A3D-465D-A225-3E02E7B89FA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C94B66D-80B1-40DA-8907-0ACA03B0488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C7B4F53-7028-4EF7-9721-C4BA522CDC4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144463</xdr:rowOff>
    </xdr:from>
    <xdr:to>
      <xdr:col>55</xdr:col>
      <xdr:colOff>50800</xdr:colOff>
      <xdr:row>85</xdr:row>
      <xdr:rowOff>74613</xdr:rowOff>
    </xdr:to>
    <xdr:sp macro="" textlink="">
      <xdr:nvSpPr>
        <xdr:cNvPr id="360" name="楕円 359">
          <a:extLst>
            <a:ext uri="{FF2B5EF4-FFF2-40B4-BE49-F238E27FC236}">
              <a16:creationId xmlns:a16="http://schemas.microsoft.com/office/drawing/2014/main" id="{2961FFE7-D7D9-42F2-8DB3-D45EEDD4F7D0}"/>
            </a:ext>
          </a:extLst>
        </xdr:cNvPr>
        <xdr:cNvSpPr/>
      </xdr:nvSpPr>
      <xdr:spPr>
        <a:xfrm>
          <a:off x="10426700" y="1454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59390</xdr:rowOff>
    </xdr:from>
    <xdr:ext cx="469744" cy="259045"/>
    <xdr:sp macro="" textlink="">
      <xdr:nvSpPr>
        <xdr:cNvPr id="361" name="【福祉施設】&#10;一人当たり面積該当値テキスト">
          <a:extLst>
            <a:ext uri="{FF2B5EF4-FFF2-40B4-BE49-F238E27FC236}">
              <a16:creationId xmlns:a16="http://schemas.microsoft.com/office/drawing/2014/main" id="{E4C83BD8-6CB2-4D93-B759-5532DFC9FED6}"/>
            </a:ext>
          </a:extLst>
        </xdr:cNvPr>
        <xdr:cNvSpPr txBox="1"/>
      </xdr:nvSpPr>
      <xdr:spPr>
        <a:xfrm>
          <a:off x="10515600" y="1446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145035</xdr:rowOff>
    </xdr:from>
    <xdr:to>
      <xdr:col>50</xdr:col>
      <xdr:colOff>165100</xdr:colOff>
      <xdr:row>85</xdr:row>
      <xdr:rowOff>75185</xdr:rowOff>
    </xdr:to>
    <xdr:sp macro="" textlink="">
      <xdr:nvSpPr>
        <xdr:cNvPr id="362" name="楕円 361">
          <a:extLst>
            <a:ext uri="{FF2B5EF4-FFF2-40B4-BE49-F238E27FC236}">
              <a16:creationId xmlns:a16="http://schemas.microsoft.com/office/drawing/2014/main" id="{5BECDD33-F951-4046-808C-71F453E2B629}"/>
            </a:ext>
          </a:extLst>
        </xdr:cNvPr>
        <xdr:cNvSpPr/>
      </xdr:nvSpPr>
      <xdr:spPr>
        <a:xfrm>
          <a:off x="9588500" y="145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23813</xdr:rowOff>
    </xdr:from>
    <xdr:to>
      <xdr:col>55</xdr:col>
      <xdr:colOff>0</xdr:colOff>
      <xdr:row>85</xdr:row>
      <xdr:rowOff>24385</xdr:rowOff>
    </xdr:to>
    <xdr:cxnSp macro="">
      <xdr:nvCxnSpPr>
        <xdr:cNvPr id="363" name="直線コネクタ 362">
          <a:extLst>
            <a:ext uri="{FF2B5EF4-FFF2-40B4-BE49-F238E27FC236}">
              <a16:creationId xmlns:a16="http://schemas.microsoft.com/office/drawing/2014/main" id="{567526DA-799F-4C35-A50A-E777C36D2BC8}"/>
            </a:ext>
          </a:extLst>
        </xdr:cNvPr>
        <xdr:cNvCxnSpPr/>
      </xdr:nvCxnSpPr>
      <xdr:spPr>
        <a:xfrm flipV="1">
          <a:off x="9639300" y="14597063"/>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146177</xdr:rowOff>
    </xdr:from>
    <xdr:to>
      <xdr:col>46</xdr:col>
      <xdr:colOff>38100</xdr:colOff>
      <xdr:row>85</xdr:row>
      <xdr:rowOff>76327</xdr:rowOff>
    </xdr:to>
    <xdr:sp macro="" textlink="">
      <xdr:nvSpPr>
        <xdr:cNvPr id="364" name="楕円 363">
          <a:extLst>
            <a:ext uri="{FF2B5EF4-FFF2-40B4-BE49-F238E27FC236}">
              <a16:creationId xmlns:a16="http://schemas.microsoft.com/office/drawing/2014/main" id="{59625339-2F22-4BEB-B2A0-5815B32B0046}"/>
            </a:ext>
          </a:extLst>
        </xdr:cNvPr>
        <xdr:cNvSpPr/>
      </xdr:nvSpPr>
      <xdr:spPr>
        <a:xfrm>
          <a:off x="8699500" y="145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24385</xdr:rowOff>
    </xdr:from>
    <xdr:to>
      <xdr:col>50</xdr:col>
      <xdr:colOff>114300</xdr:colOff>
      <xdr:row>85</xdr:row>
      <xdr:rowOff>25527</xdr:rowOff>
    </xdr:to>
    <xdr:cxnSp macro="">
      <xdr:nvCxnSpPr>
        <xdr:cNvPr id="365" name="直線コネクタ 364">
          <a:extLst>
            <a:ext uri="{FF2B5EF4-FFF2-40B4-BE49-F238E27FC236}">
              <a16:creationId xmlns:a16="http://schemas.microsoft.com/office/drawing/2014/main" id="{7C909498-7595-46FB-AD78-9063939091C8}"/>
            </a:ext>
          </a:extLst>
        </xdr:cNvPr>
        <xdr:cNvCxnSpPr/>
      </xdr:nvCxnSpPr>
      <xdr:spPr>
        <a:xfrm flipV="1">
          <a:off x="8750300" y="14597635"/>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148462</xdr:rowOff>
    </xdr:from>
    <xdr:to>
      <xdr:col>41</xdr:col>
      <xdr:colOff>101600</xdr:colOff>
      <xdr:row>85</xdr:row>
      <xdr:rowOff>78612</xdr:rowOff>
    </xdr:to>
    <xdr:sp macro="" textlink="">
      <xdr:nvSpPr>
        <xdr:cNvPr id="366" name="楕円 365">
          <a:extLst>
            <a:ext uri="{FF2B5EF4-FFF2-40B4-BE49-F238E27FC236}">
              <a16:creationId xmlns:a16="http://schemas.microsoft.com/office/drawing/2014/main" id="{1C9E50A0-19A1-4733-BF18-15FAD9B231BE}"/>
            </a:ext>
          </a:extLst>
        </xdr:cNvPr>
        <xdr:cNvSpPr/>
      </xdr:nvSpPr>
      <xdr:spPr>
        <a:xfrm>
          <a:off x="7810500" y="1455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25527</xdr:rowOff>
    </xdr:from>
    <xdr:to>
      <xdr:col>45</xdr:col>
      <xdr:colOff>177800</xdr:colOff>
      <xdr:row>85</xdr:row>
      <xdr:rowOff>27812</xdr:rowOff>
    </xdr:to>
    <xdr:cxnSp macro="">
      <xdr:nvCxnSpPr>
        <xdr:cNvPr id="367" name="直線コネクタ 366">
          <a:extLst>
            <a:ext uri="{FF2B5EF4-FFF2-40B4-BE49-F238E27FC236}">
              <a16:creationId xmlns:a16="http://schemas.microsoft.com/office/drawing/2014/main" id="{2D282755-D458-4E83-8161-A7020BAD72BE}"/>
            </a:ext>
          </a:extLst>
        </xdr:cNvPr>
        <xdr:cNvCxnSpPr/>
      </xdr:nvCxnSpPr>
      <xdr:spPr>
        <a:xfrm flipV="1">
          <a:off x="7861300" y="1459877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150177</xdr:rowOff>
    </xdr:from>
    <xdr:to>
      <xdr:col>36</xdr:col>
      <xdr:colOff>165100</xdr:colOff>
      <xdr:row>85</xdr:row>
      <xdr:rowOff>80327</xdr:rowOff>
    </xdr:to>
    <xdr:sp macro="" textlink="">
      <xdr:nvSpPr>
        <xdr:cNvPr id="368" name="楕円 367">
          <a:extLst>
            <a:ext uri="{FF2B5EF4-FFF2-40B4-BE49-F238E27FC236}">
              <a16:creationId xmlns:a16="http://schemas.microsoft.com/office/drawing/2014/main" id="{5FAAA6DC-DC79-414B-B0C2-8BE2FCA09B82}"/>
            </a:ext>
          </a:extLst>
        </xdr:cNvPr>
        <xdr:cNvSpPr/>
      </xdr:nvSpPr>
      <xdr:spPr>
        <a:xfrm>
          <a:off x="6921500" y="1455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27812</xdr:rowOff>
    </xdr:from>
    <xdr:to>
      <xdr:col>41</xdr:col>
      <xdr:colOff>50800</xdr:colOff>
      <xdr:row>85</xdr:row>
      <xdr:rowOff>29527</xdr:rowOff>
    </xdr:to>
    <xdr:cxnSp macro="">
      <xdr:nvCxnSpPr>
        <xdr:cNvPr id="369" name="直線コネクタ 368">
          <a:extLst>
            <a:ext uri="{FF2B5EF4-FFF2-40B4-BE49-F238E27FC236}">
              <a16:creationId xmlns:a16="http://schemas.microsoft.com/office/drawing/2014/main" id="{7E6A3E1F-9985-44C9-A2E4-6B196DB6E65B}"/>
            </a:ext>
          </a:extLst>
        </xdr:cNvPr>
        <xdr:cNvCxnSpPr/>
      </xdr:nvCxnSpPr>
      <xdr:spPr>
        <a:xfrm flipV="1">
          <a:off x="6972300" y="1460106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370" name="n_1aveValue【福祉施設】&#10;一人当たり面積">
          <a:extLst>
            <a:ext uri="{FF2B5EF4-FFF2-40B4-BE49-F238E27FC236}">
              <a16:creationId xmlns:a16="http://schemas.microsoft.com/office/drawing/2014/main" id="{7F6E46C7-F73F-4D2E-B92B-3DECCBD8F2F2}"/>
            </a:ext>
          </a:extLst>
        </xdr:cNvPr>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71" name="n_2aveValue【福祉施設】&#10;一人当たり面積">
          <a:extLst>
            <a:ext uri="{FF2B5EF4-FFF2-40B4-BE49-F238E27FC236}">
              <a16:creationId xmlns:a16="http://schemas.microsoft.com/office/drawing/2014/main" id="{773F3F49-6E72-4FF7-9425-C43C94AF5C66}"/>
            </a:ext>
          </a:extLst>
        </xdr:cNvPr>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372" name="n_3aveValue【福祉施設】&#10;一人当たり面積">
          <a:extLst>
            <a:ext uri="{FF2B5EF4-FFF2-40B4-BE49-F238E27FC236}">
              <a16:creationId xmlns:a16="http://schemas.microsoft.com/office/drawing/2014/main" id="{36EE6F6F-8516-492C-B328-9AD8F43CE2FE}"/>
            </a:ext>
          </a:extLst>
        </xdr:cNvPr>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373" name="n_4aveValue【福祉施設】&#10;一人当たり面積">
          <a:extLst>
            <a:ext uri="{FF2B5EF4-FFF2-40B4-BE49-F238E27FC236}">
              <a16:creationId xmlns:a16="http://schemas.microsoft.com/office/drawing/2014/main" id="{611FF9DE-D7B7-4375-AEAA-A4371B780073}"/>
            </a:ext>
          </a:extLst>
        </xdr:cNvPr>
        <xdr:cNvSpPr txBox="1"/>
      </xdr:nvSpPr>
      <xdr:spPr>
        <a:xfrm>
          <a:off x="6737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66312</xdr:rowOff>
    </xdr:from>
    <xdr:ext cx="469744" cy="259045"/>
    <xdr:sp macro="" textlink="">
      <xdr:nvSpPr>
        <xdr:cNvPr id="374" name="n_1mainValue【福祉施設】&#10;一人当たり面積">
          <a:extLst>
            <a:ext uri="{FF2B5EF4-FFF2-40B4-BE49-F238E27FC236}">
              <a16:creationId xmlns:a16="http://schemas.microsoft.com/office/drawing/2014/main" id="{FF9BE5D4-A3D0-40EF-82C5-E719BCAF3D43}"/>
            </a:ext>
          </a:extLst>
        </xdr:cNvPr>
        <xdr:cNvSpPr txBox="1"/>
      </xdr:nvSpPr>
      <xdr:spPr>
        <a:xfrm>
          <a:off x="9391727" y="146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67454</xdr:rowOff>
    </xdr:from>
    <xdr:ext cx="469744" cy="259045"/>
    <xdr:sp macro="" textlink="">
      <xdr:nvSpPr>
        <xdr:cNvPr id="375" name="n_2mainValue【福祉施設】&#10;一人当たり面積">
          <a:extLst>
            <a:ext uri="{FF2B5EF4-FFF2-40B4-BE49-F238E27FC236}">
              <a16:creationId xmlns:a16="http://schemas.microsoft.com/office/drawing/2014/main" id="{5B94C143-80C9-4D08-B138-C3CC7B92DC81}"/>
            </a:ext>
          </a:extLst>
        </xdr:cNvPr>
        <xdr:cNvSpPr txBox="1"/>
      </xdr:nvSpPr>
      <xdr:spPr>
        <a:xfrm>
          <a:off x="8515427" y="1464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69739</xdr:rowOff>
    </xdr:from>
    <xdr:ext cx="469744" cy="259045"/>
    <xdr:sp macro="" textlink="">
      <xdr:nvSpPr>
        <xdr:cNvPr id="376" name="n_3mainValue【福祉施設】&#10;一人当たり面積">
          <a:extLst>
            <a:ext uri="{FF2B5EF4-FFF2-40B4-BE49-F238E27FC236}">
              <a16:creationId xmlns:a16="http://schemas.microsoft.com/office/drawing/2014/main" id="{119E8B0D-5B36-426E-A4A2-AB4E4233AA06}"/>
            </a:ext>
          </a:extLst>
        </xdr:cNvPr>
        <xdr:cNvSpPr txBox="1"/>
      </xdr:nvSpPr>
      <xdr:spPr>
        <a:xfrm>
          <a:off x="7626427" y="1464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71454</xdr:rowOff>
    </xdr:from>
    <xdr:ext cx="469744" cy="259045"/>
    <xdr:sp macro="" textlink="">
      <xdr:nvSpPr>
        <xdr:cNvPr id="377" name="n_4mainValue【福祉施設】&#10;一人当たり面積">
          <a:extLst>
            <a:ext uri="{FF2B5EF4-FFF2-40B4-BE49-F238E27FC236}">
              <a16:creationId xmlns:a16="http://schemas.microsoft.com/office/drawing/2014/main" id="{F8E660D8-0895-4885-929C-28708CA1D3ED}"/>
            </a:ext>
          </a:extLst>
        </xdr:cNvPr>
        <xdr:cNvSpPr txBox="1"/>
      </xdr:nvSpPr>
      <xdr:spPr>
        <a:xfrm>
          <a:off x="6737427" y="1464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43794137-D9C1-4D7B-803C-007804F3358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4F83A572-5F58-4564-8E50-86D76AECA8E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E37B920A-72FE-4D53-B027-A6C75783FD7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B556A6F5-B9CA-4E35-AA8C-CFE662FA984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BEC0061D-AC1F-4A05-B303-B685F8C21D9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695EE311-2287-4D46-9E3C-13216BDE0F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80D8F2FE-4030-49FD-A07E-4C83304EC45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85313E81-DD6C-448B-B024-F3C7FB4C2E5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C654D971-5831-4C70-A480-A96DEA89AEE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FC1D4BE5-1140-4018-B879-45756317E28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6D2921AF-E619-4530-9149-47D749A193F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E4D3B925-ADDA-4931-A21C-0CEFF363A33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6A8CB3C8-2164-4414-8672-5CB81A8D0F9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9DA86E80-1D65-4242-8791-6C6BD98F418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F1A54147-F5FA-46ED-ADA9-8C7ECEBED58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52DE191B-CA82-4A9C-8D39-7273E9B9F22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61A2F6DB-4F26-48A2-9722-CE98D71967D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1132668E-42FF-49C1-AFD7-1752FB648AC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7BADAC8A-7DD2-43EA-AFD5-13AD6E1D023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FFE20BC3-3288-474C-9F24-FF91D9BD005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1C3ED613-F9C3-45DB-80E6-35EDD039F77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B4DE8494-1AE3-487E-B79F-8776D933E0A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6EA8FFEC-9249-4AB4-90ED-3D0E3EAC673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A7477DBE-C3DC-4428-AD4F-4BC6EF6950E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2574129A-C1D2-4884-95C6-DE6AE3E47D1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71150039-9420-4ACF-AA11-F96CE3D1E54E}"/>
            </a:ext>
          </a:extLst>
        </xdr:cNvPr>
        <xdr:cNvCxnSpPr/>
      </xdr:nvCxnSpPr>
      <xdr:spPr>
        <a:xfrm flipV="1">
          <a:off x="4634865" y="1723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53C05B10-CEDD-43F8-9A93-472EC8E86F28}"/>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B8E6FC28-CA6B-48DF-8BFA-C508AA72D03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38F43632-B220-4A5F-BB10-6FEA134B1E29}"/>
            </a:ext>
          </a:extLst>
        </xdr:cNvPr>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407" name="直線コネクタ 406">
          <a:extLst>
            <a:ext uri="{FF2B5EF4-FFF2-40B4-BE49-F238E27FC236}">
              <a16:creationId xmlns:a16="http://schemas.microsoft.com/office/drawing/2014/main" id="{8B9C2F9E-CCFF-44FB-898F-CFE9F0A37675}"/>
            </a:ext>
          </a:extLst>
        </xdr:cNvPr>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38479</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A85859E6-85D4-421A-A655-389ECAAE0DEC}"/>
            </a:ext>
          </a:extLst>
        </xdr:cNvPr>
        <xdr:cNvSpPr txBox="1"/>
      </xdr:nvSpPr>
      <xdr:spPr>
        <a:xfrm>
          <a:off x="4673600" y="1786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409" name="フローチャート: 判断 408">
          <a:extLst>
            <a:ext uri="{FF2B5EF4-FFF2-40B4-BE49-F238E27FC236}">
              <a16:creationId xmlns:a16="http://schemas.microsoft.com/office/drawing/2014/main" id="{0F064AD4-C6DC-4102-A50A-89FC0250B1B0}"/>
            </a:ext>
          </a:extLst>
        </xdr:cNvPr>
        <xdr:cNvSpPr/>
      </xdr:nvSpPr>
      <xdr:spPr>
        <a:xfrm>
          <a:off x="45847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10" name="フローチャート: 判断 409">
          <a:extLst>
            <a:ext uri="{FF2B5EF4-FFF2-40B4-BE49-F238E27FC236}">
              <a16:creationId xmlns:a16="http://schemas.microsoft.com/office/drawing/2014/main" id="{5B80B534-F156-487E-94BE-2C2DC1BEF200}"/>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411" name="フローチャート: 判断 410">
          <a:extLst>
            <a:ext uri="{FF2B5EF4-FFF2-40B4-BE49-F238E27FC236}">
              <a16:creationId xmlns:a16="http://schemas.microsoft.com/office/drawing/2014/main" id="{028FF657-9099-4FF3-92F4-E7C47C88CF94}"/>
            </a:ext>
          </a:extLst>
        </xdr:cNvPr>
        <xdr:cNvSpPr/>
      </xdr:nvSpPr>
      <xdr:spPr>
        <a:xfrm>
          <a:off x="2857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412" name="フローチャート: 判断 411">
          <a:extLst>
            <a:ext uri="{FF2B5EF4-FFF2-40B4-BE49-F238E27FC236}">
              <a16:creationId xmlns:a16="http://schemas.microsoft.com/office/drawing/2014/main" id="{C61BBFB8-6FA1-45B1-BC6D-68B48DA26A60}"/>
            </a:ext>
          </a:extLst>
        </xdr:cNvPr>
        <xdr:cNvSpPr/>
      </xdr:nvSpPr>
      <xdr:spPr>
        <a:xfrm>
          <a:off x="1968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413" name="フローチャート: 判断 412">
          <a:extLst>
            <a:ext uri="{FF2B5EF4-FFF2-40B4-BE49-F238E27FC236}">
              <a16:creationId xmlns:a16="http://schemas.microsoft.com/office/drawing/2014/main" id="{AD90CDBF-F1F4-40B5-91FF-8B1FC7BC9966}"/>
            </a:ext>
          </a:extLst>
        </xdr:cNvPr>
        <xdr:cNvSpPr/>
      </xdr:nvSpPr>
      <xdr:spPr>
        <a:xfrm>
          <a:off x="1079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9D19B76-F32D-4624-8B04-43AD6409C1A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7172674-4755-462C-8747-AD2EF0282C0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DD1BBED-A38F-4330-98B5-7AECFC24C94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910ED5D-424A-4084-B7E1-E61DDEF4421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F8926B0-A188-4F4D-AA46-4ABDDDF19C5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7438</xdr:rowOff>
    </xdr:from>
    <xdr:to>
      <xdr:col>24</xdr:col>
      <xdr:colOff>114300</xdr:colOff>
      <xdr:row>106</xdr:row>
      <xdr:rowOff>109038</xdr:rowOff>
    </xdr:to>
    <xdr:sp macro="" textlink="">
      <xdr:nvSpPr>
        <xdr:cNvPr id="419" name="楕円 418">
          <a:extLst>
            <a:ext uri="{FF2B5EF4-FFF2-40B4-BE49-F238E27FC236}">
              <a16:creationId xmlns:a16="http://schemas.microsoft.com/office/drawing/2014/main" id="{7C72F49D-FE43-4BD2-AA36-7C74398D5520}"/>
            </a:ext>
          </a:extLst>
        </xdr:cNvPr>
        <xdr:cNvSpPr/>
      </xdr:nvSpPr>
      <xdr:spPr>
        <a:xfrm>
          <a:off x="45847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157315</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A8A311A0-0F42-4CFA-84ED-5F5129DB0532}"/>
            </a:ext>
          </a:extLst>
        </xdr:cNvPr>
        <xdr:cNvSpPr txBox="1"/>
      </xdr:nvSpPr>
      <xdr:spPr>
        <a:xfrm>
          <a:off x="4673600"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142966</xdr:rowOff>
    </xdr:from>
    <xdr:to>
      <xdr:col>20</xdr:col>
      <xdr:colOff>38100</xdr:colOff>
      <xdr:row>106</xdr:row>
      <xdr:rowOff>73116</xdr:rowOff>
    </xdr:to>
    <xdr:sp macro="" textlink="">
      <xdr:nvSpPr>
        <xdr:cNvPr id="421" name="楕円 420">
          <a:extLst>
            <a:ext uri="{FF2B5EF4-FFF2-40B4-BE49-F238E27FC236}">
              <a16:creationId xmlns:a16="http://schemas.microsoft.com/office/drawing/2014/main" id="{2B934CB0-F48E-4A6A-A207-69CC417A36E9}"/>
            </a:ext>
          </a:extLst>
        </xdr:cNvPr>
        <xdr:cNvSpPr/>
      </xdr:nvSpPr>
      <xdr:spPr>
        <a:xfrm>
          <a:off x="3746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22316</xdr:rowOff>
    </xdr:from>
    <xdr:to>
      <xdr:col>24</xdr:col>
      <xdr:colOff>63500</xdr:colOff>
      <xdr:row>106</xdr:row>
      <xdr:rowOff>58238</xdr:rowOff>
    </xdr:to>
    <xdr:cxnSp macro="">
      <xdr:nvCxnSpPr>
        <xdr:cNvPr id="422" name="直線コネクタ 421">
          <a:extLst>
            <a:ext uri="{FF2B5EF4-FFF2-40B4-BE49-F238E27FC236}">
              <a16:creationId xmlns:a16="http://schemas.microsoft.com/office/drawing/2014/main" id="{9E21F764-4843-4283-9029-158C0465B648}"/>
            </a:ext>
          </a:extLst>
        </xdr:cNvPr>
        <xdr:cNvCxnSpPr/>
      </xdr:nvCxnSpPr>
      <xdr:spPr>
        <a:xfrm>
          <a:off x="3797300" y="1819601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105411</xdr:rowOff>
    </xdr:from>
    <xdr:to>
      <xdr:col>15</xdr:col>
      <xdr:colOff>101600</xdr:colOff>
      <xdr:row>106</xdr:row>
      <xdr:rowOff>35561</xdr:rowOff>
    </xdr:to>
    <xdr:sp macro="" textlink="">
      <xdr:nvSpPr>
        <xdr:cNvPr id="423" name="楕円 422">
          <a:extLst>
            <a:ext uri="{FF2B5EF4-FFF2-40B4-BE49-F238E27FC236}">
              <a16:creationId xmlns:a16="http://schemas.microsoft.com/office/drawing/2014/main" id="{986CBAB2-646C-42CE-92C7-1CEC03EF8255}"/>
            </a:ext>
          </a:extLst>
        </xdr:cNvPr>
        <xdr:cNvSpPr/>
      </xdr:nvSpPr>
      <xdr:spPr>
        <a:xfrm>
          <a:off x="2857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156211</xdr:rowOff>
    </xdr:from>
    <xdr:to>
      <xdr:col>19</xdr:col>
      <xdr:colOff>177800</xdr:colOff>
      <xdr:row>106</xdr:row>
      <xdr:rowOff>22316</xdr:rowOff>
    </xdr:to>
    <xdr:cxnSp macro="">
      <xdr:nvCxnSpPr>
        <xdr:cNvPr id="424" name="直線コネクタ 423">
          <a:extLst>
            <a:ext uri="{FF2B5EF4-FFF2-40B4-BE49-F238E27FC236}">
              <a16:creationId xmlns:a16="http://schemas.microsoft.com/office/drawing/2014/main" id="{59B4EA8A-8E0F-4C22-881C-64E9999137E5}"/>
            </a:ext>
          </a:extLst>
        </xdr:cNvPr>
        <xdr:cNvCxnSpPr/>
      </xdr:nvCxnSpPr>
      <xdr:spPr>
        <a:xfrm>
          <a:off x="2908300" y="18158461"/>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67855</xdr:rowOff>
    </xdr:from>
    <xdr:to>
      <xdr:col>10</xdr:col>
      <xdr:colOff>165100</xdr:colOff>
      <xdr:row>105</xdr:row>
      <xdr:rowOff>169455</xdr:rowOff>
    </xdr:to>
    <xdr:sp macro="" textlink="">
      <xdr:nvSpPr>
        <xdr:cNvPr id="425" name="楕円 424">
          <a:extLst>
            <a:ext uri="{FF2B5EF4-FFF2-40B4-BE49-F238E27FC236}">
              <a16:creationId xmlns:a16="http://schemas.microsoft.com/office/drawing/2014/main" id="{82CC1F03-DB93-43F4-A53C-BFB293A20EED}"/>
            </a:ext>
          </a:extLst>
        </xdr:cNvPr>
        <xdr:cNvSpPr/>
      </xdr:nvSpPr>
      <xdr:spPr>
        <a:xfrm>
          <a:off x="19685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118655</xdr:rowOff>
    </xdr:from>
    <xdr:to>
      <xdr:col>15</xdr:col>
      <xdr:colOff>50800</xdr:colOff>
      <xdr:row>105</xdr:row>
      <xdr:rowOff>156211</xdr:rowOff>
    </xdr:to>
    <xdr:cxnSp macro="">
      <xdr:nvCxnSpPr>
        <xdr:cNvPr id="426" name="直線コネクタ 425">
          <a:extLst>
            <a:ext uri="{FF2B5EF4-FFF2-40B4-BE49-F238E27FC236}">
              <a16:creationId xmlns:a16="http://schemas.microsoft.com/office/drawing/2014/main" id="{2A7B57A1-F0E0-467C-9C99-87AE39B28F68}"/>
            </a:ext>
          </a:extLst>
        </xdr:cNvPr>
        <xdr:cNvCxnSpPr/>
      </xdr:nvCxnSpPr>
      <xdr:spPr>
        <a:xfrm>
          <a:off x="2019300" y="1812090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31931</xdr:rowOff>
    </xdr:from>
    <xdr:to>
      <xdr:col>6</xdr:col>
      <xdr:colOff>38100</xdr:colOff>
      <xdr:row>105</xdr:row>
      <xdr:rowOff>133531</xdr:rowOff>
    </xdr:to>
    <xdr:sp macro="" textlink="">
      <xdr:nvSpPr>
        <xdr:cNvPr id="427" name="楕円 426">
          <a:extLst>
            <a:ext uri="{FF2B5EF4-FFF2-40B4-BE49-F238E27FC236}">
              <a16:creationId xmlns:a16="http://schemas.microsoft.com/office/drawing/2014/main" id="{18AC9008-3252-49FE-82DC-684B67AE3E4F}"/>
            </a:ext>
          </a:extLst>
        </xdr:cNvPr>
        <xdr:cNvSpPr/>
      </xdr:nvSpPr>
      <xdr:spPr>
        <a:xfrm>
          <a:off x="1079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82731</xdr:rowOff>
    </xdr:from>
    <xdr:to>
      <xdr:col>10</xdr:col>
      <xdr:colOff>114300</xdr:colOff>
      <xdr:row>105</xdr:row>
      <xdr:rowOff>118655</xdr:rowOff>
    </xdr:to>
    <xdr:cxnSp macro="">
      <xdr:nvCxnSpPr>
        <xdr:cNvPr id="428" name="直線コネクタ 427">
          <a:extLst>
            <a:ext uri="{FF2B5EF4-FFF2-40B4-BE49-F238E27FC236}">
              <a16:creationId xmlns:a16="http://schemas.microsoft.com/office/drawing/2014/main" id="{91A7A80F-A8DF-469F-B0CC-2BC3845E923D}"/>
            </a:ext>
          </a:extLst>
        </xdr:cNvPr>
        <xdr:cNvCxnSpPr/>
      </xdr:nvCxnSpPr>
      <xdr:spPr>
        <a:xfrm>
          <a:off x="1130300" y="1808498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429" name="n_1aveValue【市民会館】&#10;有形固定資産減価償却率">
          <a:extLst>
            <a:ext uri="{FF2B5EF4-FFF2-40B4-BE49-F238E27FC236}">
              <a16:creationId xmlns:a16="http://schemas.microsoft.com/office/drawing/2014/main" id="{F5755217-8883-4267-B870-6F7DD8136838}"/>
            </a:ext>
          </a:extLst>
        </xdr:cNvPr>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102706</xdr:rowOff>
    </xdr:from>
    <xdr:ext cx="405111" cy="259045"/>
    <xdr:sp macro="" textlink="">
      <xdr:nvSpPr>
        <xdr:cNvPr id="430" name="n_2aveValue【市民会館】&#10;有形固定資産減価償却率">
          <a:extLst>
            <a:ext uri="{FF2B5EF4-FFF2-40B4-BE49-F238E27FC236}">
              <a16:creationId xmlns:a16="http://schemas.microsoft.com/office/drawing/2014/main" id="{60B5887A-7237-4CFC-8DF8-8C6EB786DB69}"/>
            </a:ext>
          </a:extLst>
        </xdr:cNvPr>
        <xdr:cNvSpPr txBox="1"/>
      </xdr:nvSpPr>
      <xdr:spPr>
        <a:xfrm>
          <a:off x="2705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56985</xdr:rowOff>
    </xdr:from>
    <xdr:ext cx="405111" cy="259045"/>
    <xdr:sp macro="" textlink="">
      <xdr:nvSpPr>
        <xdr:cNvPr id="431" name="n_3aveValue【市民会館】&#10;有形固定資産減価償却率">
          <a:extLst>
            <a:ext uri="{FF2B5EF4-FFF2-40B4-BE49-F238E27FC236}">
              <a16:creationId xmlns:a16="http://schemas.microsoft.com/office/drawing/2014/main" id="{92B81EA3-7D51-416B-8EBF-8645A6AF6879}"/>
            </a:ext>
          </a:extLst>
        </xdr:cNvPr>
        <xdr:cNvSpPr txBox="1"/>
      </xdr:nvSpPr>
      <xdr:spPr>
        <a:xfrm>
          <a:off x="1816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34126</xdr:rowOff>
    </xdr:from>
    <xdr:ext cx="405111" cy="259045"/>
    <xdr:sp macro="" textlink="">
      <xdr:nvSpPr>
        <xdr:cNvPr id="432" name="n_4aveValue【市民会館】&#10;有形固定資産減価償却率">
          <a:extLst>
            <a:ext uri="{FF2B5EF4-FFF2-40B4-BE49-F238E27FC236}">
              <a16:creationId xmlns:a16="http://schemas.microsoft.com/office/drawing/2014/main" id="{FB7762A4-80F9-46D7-B173-E99B409E89F9}"/>
            </a:ext>
          </a:extLst>
        </xdr:cNvPr>
        <xdr:cNvSpPr txBox="1"/>
      </xdr:nvSpPr>
      <xdr:spPr>
        <a:xfrm>
          <a:off x="927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64243</xdr:rowOff>
    </xdr:from>
    <xdr:ext cx="405111" cy="259045"/>
    <xdr:sp macro="" textlink="">
      <xdr:nvSpPr>
        <xdr:cNvPr id="433" name="n_1mainValue【市民会館】&#10;有形固定資産減価償却率">
          <a:extLst>
            <a:ext uri="{FF2B5EF4-FFF2-40B4-BE49-F238E27FC236}">
              <a16:creationId xmlns:a16="http://schemas.microsoft.com/office/drawing/2014/main" id="{8AB30729-9721-4933-97C9-25A939B8352C}"/>
            </a:ext>
          </a:extLst>
        </xdr:cNvPr>
        <xdr:cNvSpPr txBox="1"/>
      </xdr:nvSpPr>
      <xdr:spPr>
        <a:xfrm>
          <a:off x="35820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26688</xdr:rowOff>
    </xdr:from>
    <xdr:ext cx="405111" cy="259045"/>
    <xdr:sp macro="" textlink="">
      <xdr:nvSpPr>
        <xdr:cNvPr id="434" name="n_2mainValue【市民会館】&#10;有形固定資産減価償却率">
          <a:extLst>
            <a:ext uri="{FF2B5EF4-FFF2-40B4-BE49-F238E27FC236}">
              <a16:creationId xmlns:a16="http://schemas.microsoft.com/office/drawing/2014/main" id="{89D909D1-0BDD-4285-A951-01E213D8CB45}"/>
            </a:ext>
          </a:extLst>
        </xdr:cNvPr>
        <xdr:cNvSpPr txBox="1"/>
      </xdr:nvSpPr>
      <xdr:spPr>
        <a:xfrm>
          <a:off x="2705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160582</xdr:rowOff>
    </xdr:from>
    <xdr:ext cx="405111" cy="259045"/>
    <xdr:sp macro="" textlink="">
      <xdr:nvSpPr>
        <xdr:cNvPr id="435" name="n_3mainValue【市民会館】&#10;有形固定資産減価償却率">
          <a:extLst>
            <a:ext uri="{FF2B5EF4-FFF2-40B4-BE49-F238E27FC236}">
              <a16:creationId xmlns:a16="http://schemas.microsoft.com/office/drawing/2014/main" id="{40F64CF8-0779-47B7-B023-83ADF5FF5359}"/>
            </a:ext>
          </a:extLst>
        </xdr:cNvPr>
        <xdr:cNvSpPr txBox="1"/>
      </xdr:nvSpPr>
      <xdr:spPr>
        <a:xfrm>
          <a:off x="1816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124658</xdr:rowOff>
    </xdr:from>
    <xdr:ext cx="405111" cy="259045"/>
    <xdr:sp macro="" textlink="">
      <xdr:nvSpPr>
        <xdr:cNvPr id="436" name="n_4mainValue【市民会館】&#10;有形固定資産減価償却率">
          <a:extLst>
            <a:ext uri="{FF2B5EF4-FFF2-40B4-BE49-F238E27FC236}">
              <a16:creationId xmlns:a16="http://schemas.microsoft.com/office/drawing/2014/main" id="{153EEC4D-0732-46BC-BF2C-4E1217A28625}"/>
            </a:ext>
          </a:extLst>
        </xdr:cNvPr>
        <xdr:cNvSpPr txBox="1"/>
      </xdr:nvSpPr>
      <xdr:spPr>
        <a:xfrm>
          <a:off x="927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D08D0E3C-EBD5-4931-B99D-D07A5142DB7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680EF04B-B2EE-4A32-AD0E-4E8D06207BD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7CE7788A-EDC4-4CAF-9726-1F35C602EA1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AE576A07-4C83-4918-A5AB-9711ED446CB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13AEC41D-71B4-4438-92D2-938126F83DC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C368DAE9-BECA-4FF8-AC7F-C580A949550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C82A09BD-17F7-4E3A-B348-180FED07F74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31854FA4-77FD-4258-8F01-95B30369664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AF57BEF7-0AA0-43BD-B7F2-CA3E7B42324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F21789F-A1BF-4D76-9B10-5C083697C1A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2E9E0D45-990F-4575-9FBB-19BDD9D5BF2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C9B2DE1F-5C73-49EB-B830-CF9B18D805F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F5DCFF1A-A915-4880-8256-C7BFA67AAB5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833FBDE4-F71E-4A7C-8BA9-1896E677CA14}"/>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C7813EE-9195-4B26-AACE-CBC7F060DD4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A4654F4F-EC3B-4B17-B259-B804145CBD7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F832C780-4FC3-4667-8F59-C8307770BC0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1D4762DC-F2C9-4976-87B1-D5708479DF2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3FECF9D-7AC6-4C13-943C-7B2898FE977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C4F0E7D4-3722-4EFA-B9AE-24A7AAE1710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7AF41670-CC51-4F51-9321-1C4D2B32373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17EAB730-BBE0-4B29-97F3-8328362DB48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D7AD1C07-0A4C-4A55-9064-EA55900546C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141732</xdr:rowOff>
    </xdr:to>
    <xdr:cxnSp macro="">
      <xdr:nvCxnSpPr>
        <xdr:cNvPr id="460" name="直線コネクタ 459">
          <a:extLst>
            <a:ext uri="{FF2B5EF4-FFF2-40B4-BE49-F238E27FC236}">
              <a16:creationId xmlns:a16="http://schemas.microsoft.com/office/drawing/2014/main" id="{B314BADD-72C5-43BD-97AB-E38E402C21A2}"/>
            </a:ext>
          </a:extLst>
        </xdr:cNvPr>
        <xdr:cNvCxnSpPr/>
      </xdr:nvCxnSpPr>
      <xdr:spPr>
        <a:xfrm flipV="1">
          <a:off x="10476865" y="1738503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461" name="【市民会館】&#10;一人当たり面積最小値テキスト">
          <a:extLst>
            <a:ext uri="{FF2B5EF4-FFF2-40B4-BE49-F238E27FC236}">
              <a16:creationId xmlns:a16="http://schemas.microsoft.com/office/drawing/2014/main" id="{3EC56A22-0090-4C87-A3F3-DEB1DFD16681}"/>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462" name="直線コネクタ 461">
          <a:extLst>
            <a:ext uri="{FF2B5EF4-FFF2-40B4-BE49-F238E27FC236}">
              <a16:creationId xmlns:a16="http://schemas.microsoft.com/office/drawing/2014/main" id="{E2CF81AA-FF3C-4BD5-B126-FF5888A40BBA}"/>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15257</xdr:rowOff>
    </xdr:from>
    <xdr:ext cx="469744" cy="259045"/>
    <xdr:sp macro="" textlink="">
      <xdr:nvSpPr>
        <xdr:cNvPr id="463" name="【市民会館】&#10;一人当たり面積最大値テキスト">
          <a:extLst>
            <a:ext uri="{FF2B5EF4-FFF2-40B4-BE49-F238E27FC236}">
              <a16:creationId xmlns:a16="http://schemas.microsoft.com/office/drawing/2014/main" id="{F3BC31A3-C5FB-4978-ADA2-7A39BC1FD7BB}"/>
            </a:ext>
          </a:extLst>
        </xdr:cNvPr>
        <xdr:cNvSpPr txBox="1"/>
      </xdr:nvSpPr>
      <xdr:spPr>
        <a:xfrm>
          <a:off x="1051560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464" name="直線コネクタ 463">
          <a:extLst>
            <a:ext uri="{FF2B5EF4-FFF2-40B4-BE49-F238E27FC236}">
              <a16:creationId xmlns:a16="http://schemas.microsoft.com/office/drawing/2014/main" id="{0F5AC5C2-E68E-49C8-9277-BB753C7EABE5}"/>
            </a:ext>
          </a:extLst>
        </xdr:cNvPr>
        <xdr:cNvCxnSpPr/>
      </xdr:nvCxnSpPr>
      <xdr:spPr>
        <a:xfrm>
          <a:off x="10388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158766</xdr:rowOff>
    </xdr:from>
    <xdr:ext cx="469744" cy="259045"/>
    <xdr:sp macro="" textlink="">
      <xdr:nvSpPr>
        <xdr:cNvPr id="465" name="【市民会館】&#10;一人当たり面積平均値テキスト">
          <a:extLst>
            <a:ext uri="{FF2B5EF4-FFF2-40B4-BE49-F238E27FC236}">
              <a16:creationId xmlns:a16="http://schemas.microsoft.com/office/drawing/2014/main" id="{6714129A-1964-4047-9FF7-0EC01908E29C}"/>
            </a:ext>
          </a:extLst>
        </xdr:cNvPr>
        <xdr:cNvSpPr txBox="1"/>
      </xdr:nvSpPr>
      <xdr:spPr>
        <a:xfrm>
          <a:off x="10515600" y="18161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466" name="フローチャート: 判断 465">
          <a:extLst>
            <a:ext uri="{FF2B5EF4-FFF2-40B4-BE49-F238E27FC236}">
              <a16:creationId xmlns:a16="http://schemas.microsoft.com/office/drawing/2014/main" id="{6E4307C5-47BB-4996-97F5-A53432AEFA37}"/>
            </a:ext>
          </a:extLst>
        </xdr:cNvPr>
        <xdr:cNvSpPr/>
      </xdr:nvSpPr>
      <xdr:spPr>
        <a:xfrm>
          <a:off x="104267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131318</xdr:rowOff>
    </xdr:from>
    <xdr:to>
      <xdr:col>50</xdr:col>
      <xdr:colOff>165100</xdr:colOff>
      <xdr:row>107</xdr:row>
      <xdr:rowOff>61468</xdr:rowOff>
    </xdr:to>
    <xdr:sp macro="" textlink="">
      <xdr:nvSpPr>
        <xdr:cNvPr id="467" name="フローチャート: 判断 466">
          <a:extLst>
            <a:ext uri="{FF2B5EF4-FFF2-40B4-BE49-F238E27FC236}">
              <a16:creationId xmlns:a16="http://schemas.microsoft.com/office/drawing/2014/main" id="{92AD2DE5-12D2-469B-8727-685FBDA87F3E}"/>
            </a:ext>
          </a:extLst>
        </xdr:cNvPr>
        <xdr:cNvSpPr/>
      </xdr:nvSpPr>
      <xdr:spPr>
        <a:xfrm>
          <a:off x="9588500" y="1830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142748</xdr:rowOff>
    </xdr:from>
    <xdr:to>
      <xdr:col>46</xdr:col>
      <xdr:colOff>38100</xdr:colOff>
      <xdr:row>107</xdr:row>
      <xdr:rowOff>72898</xdr:rowOff>
    </xdr:to>
    <xdr:sp macro="" textlink="">
      <xdr:nvSpPr>
        <xdr:cNvPr id="468" name="フローチャート: 判断 467">
          <a:extLst>
            <a:ext uri="{FF2B5EF4-FFF2-40B4-BE49-F238E27FC236}">
              <a16:creationId xmlns:a16="http://schemas.microsoft.com/office/drawing/2014/main" id="{22BFA96A-1DF6-4AC7-8D75-4A1C6398DA85}"/>
            </a:ext>
          </a:extLst>
        </xdr:cNvPr>
        <xdr:cNvSpPr/>
      </xdr:nvSpPr>
      <xdr:spPr>
        <a:xfrm>
          <a:off x="8699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148844</xdr:rowOff>
    </xdr:from>
    <xdr:to>
      <xdr:col>41</xdr:col>
      <xdr:colOff>101600</xdr:colOff>
      <xdr:row>107</xdr:row>
      <xdr:rowOff>78994</xdr:rowOff>
    </xdr:to>
    <xdr:sp macro="" textlink="">
      <xdr:nvSpPr>
        <xdr:cNvPr id="469" name="フローチャート: 判断 468">
          <a:extLst>
            <a:ext uri="{FF2B5EF4-FFF2-40B4-BE49-F238E27FC236}">
              <a16:creationId xmlns:a16="http://schemas.microsoft.com/office/drawing/2014/main" id="{2B0809BD-2CE4-4DC4-9173-B37AB24D6F94}"/>
            </a:ext>
          </a:extLst>
        </xdr:cNvPr>
        <xdr:cNvSpPr/>
      </xdr:nvSpPr>
      <xdr:spPr>
        <a:xfrm>
          <a:off x="7810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470" name="フローチャート: 判断 469">
          <a:extLst>
            <a:ext uri="{FF2B5EF4-FFF2-40B4-BE49-F238E27FC236}">
              <a16:creationId xmlns:a16="http://schemas.microsoft.com/office/drawing/2014/main" id="{DA66EF83-3CA9-40EE-8398-CAB42E47F128}"/>
            </a:ext>
          </a:extLst>
        </xdr:cNvPr>
        <xdr:cNvSpPr/>
      </xdr:nvSpPr>
      <xdr:spPr>
        <a:xfrm>
          <a:off x="6921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2D8CEED-7EAC-4D3D-9053-417BD9A9DE2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F2E8613-206D-41AC-8E1C-B49F44ABC16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13C9F63-ACD9-4B61-B46E-4F0528E2D64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FE89A43-8C46-4950-A110-2DCCBD9D549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1229630-22D1-41A1-B4E0-EC6C673A94F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73406</xdr:rowOff>
    </xdr:from>
    <xdr:to>
      <xdr:col>55</xdr:col>
      <xdr:colOff>50800</xdr:colOff>
      <xdr:row>108</xdr:row>
      <xdr:rowOff>3556</xdr:rowOff>
    </xdr:to>
    <xdr:sp macro="" textlink="">
      <xdr:nvSpPr>
        <xdr:cNvPr id="476" name="楕円 475">
          <a:extLst>
            <a:ext uri="{FF2B5EF4-FFF2-40B4-BE49-F238E27FC236}">
              <a16:creationId xmlns:a16="http://schemas.microsoft.com/office/drawing/2014/main" id="{90939654-2622-49AE-A613-626B361863E9}"/>
            </a:ext>
          </a:extLst>
        </xdr:cNvPr>
        <xdr:cNvSpPr/>
      </xdr:nvSpPr>
      <xdr:spPr>
        <a:xfrm>
          <a:off x="104267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51833</xdr:rowOff>
    </xdr:from>
    <xdr:ext cx="469744" cy="259045"/>
    <xdr:sp macro="" textlink="">
      <xdr:nvSpPr>
        <xdr:cNvPr id="477" name="【市民会館】&#10;一人当たり面積該当値テキスト">
          <a:extLst>
            <a:ext uri="{FF2B5EF4-FFF2-40B4-BE49-F238E27FC236}">
              <a16:creationId xmlns:a16="http://schemas.microsoft.com/office/drawing/2014/main" id="{223EED42-BE87-46C4-9A59-6044E3B32BEA}"/>
            </a:ext>
          </a:extLst>
        </xdr:cNvPr>
        <xdr:cNvSpPr txBox="1"/>
      </xdr:nvSpPr>
      <xdr:spPr>
        <a:xfrm>
          <a:off x="10515600" y="1839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75692</xdr:rowOff>
    </xdr:from>
    <xdr:to>
      <xdr:col>50</xdr:col>
      <xdr:colOff>165100</xdr:colOff>
      <xdr:row>108</xdr:row>
      <xdr:rowOff>5842</xdr:rowOff>
    </xdr:to>
    <xdr:sp macro="" textlink="">
      <xdr:nvSpPr>
        <xdr:cNvPr id="478" name="楕円 477">
          <a:extLst>
            <a:ext uri="{FF2B5EF4-FFF2-40B4-BE49-F238E27FC236}">
              <a16:creationId xmlns:a16="http://schemas.microsoft.com/office/drawing/2014/main" id="{9BAAC82B-2CC3-4C7A-823D-A1B19E81E08E}"/>
            </a:ext>
          </a:extLst>
        </xdr:cNvPr>
        <xdr:cNvSpPr/>
      </xdr:nvSpPr>
      <xdr:spPr>
        <a:xfrm>
          <a:off x="95885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124206</xdr:rowOff>
    </xdr:from>
    <xdr:to>
      <xdr:col>55</xdr:col>
      <xdr:colOff>0</xdr:colOff>
      <xdr:row>107</xdr:row>
      <xdr:rowOff>126492</xdr:rowOff>
    </xdr:to>
    <xdr:cxnSp macro="">
      <xdr:nvCxnSpPr>
        <xdr:cNvPr id="479" name="直線コネクタ 478">
          <a:extLst>
            <a:ext uri="{FF2B5EF4-FFF2-40B4-BE49-F238E27FC236}">
              <a16:creationId xmlns:a16="http://schemas.microsoft.com/office/drawing/2014/main" id="{1CC4EA3C-AA66-401F-A052-12F72DD90CEB}"/>
            </a:ext>
          </a:extLst>
        </xdr:cNvPr>
        <xdr:cNvCxnSpPr/>
      </xdr:nvCxnSpPr>
      <xdr:spPr>
        <a:xfrm flipV="1">
          <a:off x="9639300" y="1846935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78739</xdr:rowOff>
    </xdr:from>
    <xdr:to>
      <xdr:col>46</xdr:col>
      <xdr:colOff>38100</xdr:colOff>
      <xdr:row>108</xdr:row>
      <xdr:rowOff>8889</xdr:rowOff>
    </xdr:to>
    <xdr:sp macro="" textlink="">
      <xdr:nvSpPr>
        <xdr:cNvPr id="480" name="楕円 479">
          <a:extLst>
            <a:ext uri="{FF2B5EF4-FFF2-40B4-BE49-F238E27FC236}">
              <a16:creationId xmlns:a16="http://schemas.microsoft.com/office/drawing/2014/main" id="{0BC99A33-D279-4BB3-BA64-CE914D3BF012}"/>
            </a:ext>
          </a:extLst>
        </xdr:cNvPr>
        <xdr:cNvSpPr/>
      </xdr:nvSpPr>
      <xdr:spPr>
        <a:xfrm>
          <a:off x="8699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126492</xdr:rowOff>
    </xdr:from>
    <xdr:to>
      <xdr:col>50</xdr:col>
      <xdr:colOff>114300</xdr:colOff>
      <xdr:row>107</xdr:row>
      <xdr:rowOff>129539</xdr:rowOff>
    </xdr:to>
    <xdr:cxnSp macro="">
      <xdr:nvCxnSpPr>
        <xdr:cNvPr id="481" name="直線コネクタ 480">
          <a:extLst>
            <a:ext uri="{FF2B5EF4-FFF2-40B4-BE49-F238E27FC236}">
              <a16:creationId xmlns:a16="http://schemas.microsoft.com/office/drawing/2014/main" id="{27A79F83-27E1-4546-A3F6-3BD15E7744E4}"/>
            </a:ext>
          </a:extLst>
        </xdr:cNvPr>
        <xdr:cNvCxnSpPr/>
      </xdr:nvCxnSpPr>
      <xdr:spPr>
        <a:xfrm flipV="1">
          <a:off x="8750300" y="18471642"/>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84837</xdr:rowOff>
    </xdr:from>
    <xdr:to>
      <xdr:col>41</xdr:col>
      <xdr:colOff>101600</xdr:colOff>
      <xdr:row>108</xdr:row>
      <xdr:rowOff>14987</xdr:rowOff>
    </xdr:to>
    <xdr:sp macro="" textlink="">
      <xdr:nvSpPr>
        <xdr:cNvPr id="482" name="楕円 481">
          <a:extLst>
            <a:ext uri="{FF2B5EF4-FFF2-40B4-BE49-F238E27FC236}">
              <a16:creationId xmlns:a16="http://schemas.microsoft.com/office/drawing/2014/main" id="{989EF01F-023F-452A-90F4-59F30D142C50}"/>
            </a:ext>
          </a:extLst>
        </xdr:cNvPr>
        <xdr:cNvSpPr/>
      </xdr:nvSpPr>
      <xdr:spPr>
        <a:xfrm>
          <a:off x="7810500" y="184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129539</xdr:rowOff>
    </xdr:from>
    <xdr:to>
      <xdr:col>45</xdr:col>
      <xdr:colOff>177800</xdr:colOff>
      <xdr:row>107</xdr:row>
      <xdr:rowOff>135637</xdr:rowOff>
    </xdr:to>
    <xdr:cxnSp macro="">
      <xdr:nvCxnSpPr>
        <xdr:cNvPr id="483" name="直線コネクタ 482">
          <a:extLst>
            <a:ext uri="{FF2B5EF4-FFF2-40B4-BE49-F238E27FC236}">
              <a16:creationId xmlns:a16="http://schemas.microsoft.com/office/drawing/2014/main" id="{A5E10944-8FA7-4EC5-A549-B71072B7E616}"/>
            </a:ext>
          </a:extLst>
        </xdr:cNvPr>
        <xdr:cNvCxnSpPr/>
      </xdr:nvCxnSpPr>
      <xdr:spPr>
        <a:xfrm flipV="1">
          <a:off x="7861300" y="18474689"/>
          <a:ext cx="8890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90932</xdr:rowOff>
    </xdr:from>
    <xdr:to>
      <xdr:col>36</xdr:col>
      <xdr:colOff>165100</xdr:colOff>
      <xdr:row>108</xdr:row>
      <xdr:rowOff>21082</xdr:rowOff>
    </xdr:to>
    <xdr:sp macro="" textlink="">
      <xdr:nvSpPr>
        <xdr:cNvPr id="484" name="楕円 483">
          <a:extLst>
            <a:ext uri="{FF2B5EF4-FFF2-40B4-BE49-F238E27FC236}">
              <a16:creationId xmlns:a16="http://schemas.microsoft.com/office/drawing/2014/main" id="{36A6222D-42E3-4586-B825-B2782C19ED1A}"/>
            </a:ext>
          </a:extLst>
        </xdr:cNvPr>
        <xdr:cNvSpPr/>
      </xdr:nvSpPr>
      <xdr:spPr>
        <a:xfrm>
          <a:off x="6921500" y="184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135637</xdr:rowOff>
    </xdr:from>
    <xdr:to>
      <xdr:col>41</xdr:col>
      <xdr:colOff>50800</xdr:colOff>
      <xdr:row>107</xdr:row>
      <xdr:rowOff>141732</xdr:rowOff>
    </xdr:to>
    <xdr:cxnSp macro="">
      <xdr:nvCxnSpPr>
        <xdr:cNvPr id="485" name="直線コネクタ 484">
          <a:extLst>
            <a:ext uri="{FF2B5EF4-FFF2-40B4-BE49-F238E27FC236}">
              <a16:creationId xmlns:a16="http://schemas.microsoft.com/office/drawing/2014/main" id="{0CB2D058-F44E-485A-9E31-236D638C3A02}"/>
            </a:ext>
          </a:extLst>
        </xdr:cNvPr>
        <xdr:cNvCxnSpPr/>
      </xdr:nvCxnSpPr>
      <xdr:spPr>
        <a:xfrm flipV="1">
          <a:off x="6972300" y="18480787"/>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77995</xdr:rowOff>
    </xdr:from>
    <xdr:ext cx="469744" cy="259045"/>
    <xdr:sp macro="" textlink="">
      <xdr:nvSpPr>
        <xdr:cNvPr id="486" name="n_1aveValue【市民会館】&#10;一人当たり面積">
          <a:extLst>
            <a:ext uri="{FF2B5EF4-FFF2-40B4-BE49-F238E27FC236}">
              <a16:creationId xmlns:a16="http://schemas.microsoft.com/office/drawing/2014/main" id="{7390EF0A-ED3C-4388-A25A-1842E301C07F}"/>
            </a:ext>
          </a:extLst>
        </xdr:cNvPr>
        <xdr:cNvSpPr txBox="1"/>
      </xdr:nvSpPr>
      <xdr:spPr>
        <a:xfrm>
          <a:off x="9391727" y="180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89425</xdr:rowOff>
    </xdr:from>
    <xdr:ext cx="469744" cy="259045"/>
    <xdr:sp macro="" textlink="">
      <xdr:nvSpPr>
        <xdr:cNvPr id="487" name="n_2aveValue【市民会館】&#10;一人当たり面積">
          <a:extLst>
            <a:ext uri="{FF2B5EF4-FFF2-40B4-BE49-F238E27FC236}">
              <a16:creationId xmlns:a16="http://schemas.microsoft.com/office/drawing/2014/main" id="{2E8CC90A-3981-4779-87D3-D5B2850057B5}"/>
            </a:ext>
          </a:extLst>
        </xdr:cNvPr>
        <xdr:cNvSpPr txBox="1"/>
      </xdr:nvSpPr>
      <xdr:spPr>
        <a:xfrm>
          <a:off x="8515427" y="180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95521</xdr:rowOff>
    </xdr:from>
    <xdr:ext cx="469744" cy="259045"/>
    <xdr:sp macro="" textlink="">
      <xdr:nvSpPr>
        <xdr:cNvPr id="488" name="n_3aveValue【市民会館】&#10;一人当たり面積">
          <a:extLst>
            <a:ext uri="{FF2B5EF4-FFF2-40B4-BE49-F238E27FC236}">
              <a16:creationId xmlns:a16="http://schemas.microsoft.com/office/drawing/2014/main" id="{8F93EFB5-BADE-4315-B619-FAE06EDB5721}"/>
            </a:ext>
          </a:extLst>
        </xdr:cNvPr>
        <xdr:cNvSpPr txBox="1"/>
      </xdr:nvSpPr>
      <xdr:spPr>
        <a:xfrm>
          <a:off x="7626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157242</xdr:rowOff>
    </xdr:from>
    <xdr:ext cx="469744" cy="259045"/>
    <xdr:sp macro="" textlink="">
      <xdr:nvSpPr>
        <xdr:cNvPr id="489" name="n_4aveValue【市民会館】&#10;一人当たり面積">
          <a:extLst>
            <a:ext uri="{FF2B5EF4-FFF2-40B4-BE49-F238E27FC236}">
              <a16:creationId xmlns:a16="http://schemas.microsoft.com/office/drawing/2014/main" id="{ECCD4A22-84C4-4FD5-B0F6-28B5618ADF3B}"/>
            </a:ext>
          </a:extLst>
        </xdr:cNvPr>
        <xdr:cNvSpPr txBox="1"/>
      </xdr:nvSpPr>
      <xdr:spPr>
        <a:xfrm>
          <a:off x="6737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168419</xdr:rowOff>
    </xdr:from>
    <xdr:ext cx="469744" cy="259045"/>
    <xdr:sp macro="" textlink="">
      <xdr:nvSpPr>
        <xdr:cNvPr id="490" name="n_1mainValue【市民会館】&#10;一人当たり面積">
          <a:extLst>
            <a:ext uri="{FF2B5EF4-FFF2-40B4-BE49-F238E27FC236}">
              <a16:creationId xmlns:a16="http://schemas.microsoft.com/office/drawing/2014/main" id="{672DF6D7-E358-437C-B827-06F0F3CAEFF5}"/>
            </a:ext>
          </a:extLst>
        </xdr:cNvPr>
        <xdr:cNvSpPr txBox="1"/>
      </xdr:nvSpPr>
      <xdr:spPr>
        <a:xfrm>
          <a:off x="93917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xdr:rowOff>
    </xdr:from>
    <xdr:ext cx="469744" cy="259045"/>
    <xdr:sp macro="" textlink="">
      <xdr:nvSpPr>
        <xdr:cNvPr id="491" name="n_2mainValue【市民会館】&#10;一人当たり面積">
          <a:extLst>
            <a:ext uri="{FF2B5EF4-FFF2-40B4-BE49-F238E27FC236}">
              <a16:creationId xmlns:a16="http://schemas.microsoft.com/office/drawing/2014/main" id="{F1AF64DB-92C9-4485-9014-E11D740D843F}"/>
            </a:ext>
          </a:extLst>
        </xdr:cNvPr>
        <xdr:cNvSpPr txBox="1"/>
      </xdr:nvSpPr>
      <xdr:spPr>
        <a:xfrm>
          <a:off x="851542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6114</xdr:rowOff>
    </xdr:from>
    <xdr:ext cx="469744" cy="259045"/>
    <xdr:sp macro="" textlink="">
      <xdr:nvSpPr>
        <xdr:cNvPr id="492" name="n_3mainValue【市民会館】&#10;一人当たり面積">
          <a:extLst>
            <a:ext uri="{FF2B5EF4-FFF2-40B4-BE49-F238E27FC236}">
              <a16:creationId xmlns:a16="http://schemas.microsoft.com/office/drawing/2014/main" id="{3CF77F62-7777-4692-AE5E-421358D824B2}"/>
            </a:ext>
          </a:extLst>
        </xdr:cNvPr>
        <xdr:cNvSpPr txBox="1"/>
      </xdr:nvSpPr>
      <xdr:spPr>
        <a:xfrm>
          <a:off x="76264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12209</xdr:rowOff>
    </xdr:from>
    <xdr:ext cx="469744" cy="259045"/>
    <xdr:sp macro="" textlink="">
      <xdr:nvSpPr>
        <xdr:cNvPr id="493" name="n_4mainValue【市民会館】&#10;一人当たり面積">
          <a:extLst>
            <a:ext uri="{FF2B5EF4-FFF2-40B4-BE49-F238E27FC236}">
              <a16:creationId xmlns:a16="http://schemas.microsoft.com/office/drawing/2014/main" id="{8F350C21-CB8B-4B08-8989-4D939907BE6D}"/>
            </a:ext>
          </a:extLst>
        </xdr:cNvPr>
        <xdr:cNvSpPr txBox="1"/>
      </xdr:nvSpPr>
      <xdr:spPr>
        <a:xfrm>
          <a:off x="6737427" y="1852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9D51307-3025-4D82-886F-B3A04C9CD30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C9D446A2-436A-49C9-9D2E-FAFE03CA2DA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BDBFEFFC-8171-4190-9A93-E37B1D24FEC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A9A7FD5D-045A-4774-993C-D660F61FC6E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5E6685A1-5E45-459D-A275-67880F9D001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3F757EA1-C2A3-4A52-84C7-4142B1FB691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C1871A19-35FD-4685-BD9B-E408E31E01C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69C7E0BB-CF1D-4373-BA3F-C1E67A48091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A6BEB467-E375-4770-AEAD-ACBE937EEAE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3C5F2295-0F56-4033-80DF-199CA024F0C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22031855-2A46-4242-998C-E75BFD752CA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D73C6853-0128-4FE5-99C1-8848F3A2F69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0C372395-4773-43E6-B136-F90341BE98C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0960ED22-ED99-405D-83DE-9A0DCB47AE5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28C2821D-B808-4A56-884F-9B239A474BF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126BF517-FF6E-41DA-87ED-52880A7CCE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128D54AD-82B0-46CE-BCB7-474F0660EED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C4B151BF-814F-4EEF-9C0D-8C01923B68A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10FCDB3F-6A66-45EB-A80C-07575213265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03A6B121-5C02-4A59-80C1-6993AF0C498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27481E00-2C93-41B5-844F-E610371E030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2C65310E-D23E-40CF-B824-85E273BC156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3673CA0A-FE12-4AC0-ABB1-9437FB040D2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30AD7A3F-0DF6-4215-9C67-791935054AE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9FA2051C-AEF0-4DE2-A382-9255F2A009FD}"/>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E344E855-FB43-4244-B0F0-B499148814C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97E66730-15B3-4683-BD60-034A78306A6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9D770BF6-3FC9-456B-BCE7-A8FB949CF8D4}"/>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522" name="直線コネクタ 521">
          <a:extLst>
            <a:ext uri="{FF2B5EF4-FFF2-40B4-BE49-F238E27FC236}">
              <a16:creationId xmlns:a16="http://schemas.microsoft.com/office/drawing/2014/main" id="{7D43C964-E1CA-4AD6-A544-65FFE9FD1AB6}"/>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8A7647CF-9364-46E6-8D82-090DBF4AFCBD}"/>
            </a:ext>
          </a:extLst>
        </xdr:cNvPr>
        <xdr:cNvSpPr txBox="1"/>
      </xdr:nvSpPr>
      <xdr:spPr>
        <a:xfrm>
          <a:off x="16357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524" name="フローチャート: 判断 523">
          <a:extLst>
            <a:ext uri="{FF2B5EF4-FFF2-40B4-BE49-F238E27FC236}">
              <a16:creationId xmlns:a16="http://schemas.microsoft.com/office/drawing/2014/main" id="{7209D95B-7381-4AD6-8991-B142E3C04495}"/>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25" name="フローチャート: 判断 524">
          <a:extLst>
            <a:ext uri="{FF2B5EF4-FFF2-40B4-BE49-F238E27FC236}">
              <a16:creationId xmlns:a16="http://schemas.microsoft.com/office/drawing/2014/main" id="{EBF50284-6CFA-4475-8384-27A35AFDF25D}"/>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526" name="フローチャート: 判断 525">
          <a:extLst>
            <a:ext uri="{FF2B5EF4-FFF2-40B4-BE49-F238E27FC236}">
              <a16:creationId xmlns:a16="http://schemas.microsoft.com/office/drawing/2014/main" id="{A3857AEE-E038-400D-96C1-F92EC8BFC24F}"/>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527" name="フローチャート: 判断 526">
          <a:extLst>
            <a:ext uri="{FF2B5EF4-FFF2-40B4-BE49-F238E27FC236}">
              <a16:creationId xmlns:a16="http://schemas.microsoft.com/office/drawing/2014/main" id="{B7865077-8E18-49E1-9B8E-072E5A72636A}"/>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528" name="フローチャート: 判断 527">
          <a:extLst>
            <a:ext uri="{FF2B5EF4-FFF2-40B4-BE49-F238E27FC236}">
              <a16:creationId xmlns:a16="http://schemas.microsoft.com/office/drawing/2014/main" id="{46D8A7CB-25AF-4809-9834-B07D52091374}"/>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5E2A557-1CBA-426B-80B3-EF3E5FFA0F5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B892F4C0-2FB5-4C75-8771-E7F01D4E8CC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6368235-E14C-4201-B0FF-A90200C72D2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F5067F1-99E4-410E-A335-1222EB58AC3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72D2764-0742-47C2-9249-83BF1A82C43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84455</xdr:rowOff>
    </xdr:from>
    <xdr:to>
      <xdr:col>85</xdr:col>
      <xdr:colOff>177800</xdr:colOff>
      <xdr:row>40</xdr:row>
      <xdr:rowOff>14605</xdr:rowOff>
    </xdr:to>
    <xdr:sp macro="" textlink="">
      <xdr:nvSpPr>
        <xdr:cNvPr id="534" name="楕円 533">
          <a:extLst>
            <a:ext uri="{FF2B5EF4-FFF2-40B4-BE49-F238E27FC236}">
              <a16:creationId xmlns:a16="http://schemas.microsoft.com/office/drawing/2014/main" id="{690D5A0A-B094-448B-8CCA-BFF998C17B59}"/>
            </a:ext>
          </a:extLst>
        </xdr:cNvPr>
        <xdr:cNvSpPr/>
      </xdr:nvSpPr>
      <xdr:spPr>
        <a:xfrm>
          <a:off x="162687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62882</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5E468355-1009-4FEE-A11A-6ADB925B8330}"/>
            </a:ext>
          </a:extLst>
        </xdr:cNvPr>
        <xdr:cNvSpPr txBox="1"/>
      </xdr:nvSpPr>
      <xdr:spPr>
        <a:xfrm>
          <a:off x="16357600"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36830</xdr:rowOff>
    </xdr:from>
    <xdr:to>
      <xdr:col>81</xdr:col>
      <xdr:colOff>101600</xdr:colOff>
      <xdr:row>39</xdr:row>
      <xdr:rowOff>138430</xdr:rowOff>
    </xdr:to>
    <xdr:sp macro="" textlink="">
      <xdr:nvSpPr>
        <xdr:cNvPr id="536" name="楕円 535">
          <a:extLst>
            <a:ext uri="{FF2B5EF4-FFF2-40B4-BE49-F238E27FC236}">
              <a16:creationId xmlns:a16="http://schemas.microsoft.com/office/drawing/2014/main" id="{2B82853A-8AA5-4F6C-8A35-3E2E68929646}"/>
            </a:ext>
          </a:extLst>
        </xdr:cNvPr>
        <xdr:cNvSpPr/>
      </xdr:nvSpPr>
      <xdr:spPr>
        <a:xfrm>
          <a:off x="1543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87630</xdr:rowOff>
    </xdr:from>
    <xdr:to>
      <xdr:col>85</xdr:col>
      <xdr:colOff>127000</xdr:colOff>
      <xdr:row>39</xdr:row>
      <xdr:rowOff>135255</xdr:rowOff>
    </xdr:to>
    <xdr:cxnSp macro="">
      <xdr:nvCxnSpPr>
        <xdr:cNvPr id="537" name="直線コネクタ 536">
          <a:extLst>
            <a:ext uri="{FF2B5EF4-FFF2-40B4-BE49-F238E27FC236}">
              <a16:creationId xmlns:a16="http://schemas.microsoft.com/office/drawing/2014/main" id="{C9CB24AE-48F3-411D-B860-05B183376EA2}"/>
            </a:ext>
          </a:extLst>
        </xdr:cNvPr>
        <xdr:cNvCxnSpPr/>
      </xdr:nvCxnSpPr>
      <xdr:spPr>
        <a:xfrm>
          <a:off x="15481300" y="677418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160655</xdr:rowOff>
    </xdr:from>
    <xdr:to>
      <xdr:col>76</xdr:col>
      <xdr:colOff>165100</xdr:colOff>
      <xdr:row>39</xdr:row>
      <xdr:rowOff>90805</xdr:rowOff>
    </xdr:to>
    <xdr:sp macro="" textlink="">
      <xdr:nvSpPr>
        <xdr:cNvPr id="538" name="楕円 537">
          <a:extLst>
            <a:ext uri="{FF2B5EF4-FFF2-40B4-BE49-F238E27FC236}">
              <a16:creationId xmlns:a16="http://schemas.microsoft.com/office/drawing/2014/main" id="{644E29B4-F403-4052-AF8E-01DDD9CA48B0}"/>
            </a:ext>
          </a:extLst>
        </xdr:cNvPr>
        <xdr:cNvSpPr/>
      </xdr:nvSpPr>
      <xdr:spPr>
        <a:xfrm>
          <a:off x="14541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40005</xdr:rowOff>
    </xdr:from>
    <xdr:to>
      <xdr:col>81</xdr:col>
      <xdr:colOff>50800</xdr:colOff>
      <xdr:row>39</xdr:row>
      <xdr:rowOff>87630</xdr:rowOff>
    </xdr:to>
    <xdr:cxnSp macro="">
      <xdr:nvCxnSpPr>
        <xdr:cNvPr id="539" name="直線コネクタ 538">
          <a:extLst>
            <a:ext uri="{FF2B5EF4-FFF2-40B4-BE49-F238E27FC236}">
              <a16:creationId xmlns:a16="http://schemas.microsoft.com/office/drawing/2014/main" id="{F79AA274-D5DA-4CC9-ACEF-44FC680FF2AD}"/>
            </a:ext>
          </a:extLst>
        </xdr:cNvPr>
        <xdr:cNvCxnSpPr/>
      </xdr:nvCxnSpPr>
      <xdr:spPr>
        <a:xfrm>
          <a:off x="14592300" y="67265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113030</xdr:rowOff>
    </xdr:from>
    <xdr:to>
      <xdr:col>72</xdr:col>
      <xdr:colOff>38100</xdr:colOff>
      <xdr:row>39</xdr:row>
      <xdr:rowOff>43180</xdr:rowOff>
    </xdr:to>
    <xdr:sp macro="" textlink="">
      <xdr:nvSpPr>
        <xdr:cNvPr id="540" name="楕円 539">
          <a:extLst>
            <a:ext uri="{FF2B5EF4-FFF2-40B4-BE49-F238E27FC236}">
              <a16:creationId xmlns:a16="http://schemas.microsoft.com/office/drawing/2014/main" id="{6498AE88-BCD1-4841-98A2-234BFE503102}"/>
            </a:ext>
          </a:extLst>
        </xdr:cNvPr>
        <xdr:cNvSpPr/>
      </xdr:nvSpPr>
      <xdr:spPr>
        <a:xfrm>
          <a:off x="13652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163830</xdr:rowOff>
    </xdr:from>
    <xdr:to>
      <xdr:col>76</xdr:col>
      <xdr:colOff>114300</xdr:colOff>
      <xdr:row>39</xdr:row>
      <xdr:rowOff>40005</xdr:rowOff>
    </xdr:to>
    <xdr:cxnSp macro="">
      <xdr:nvCxnSpPr>
        <xdr:cNvPr id="541" name="直線コネクタ 540">
          <a:extLst>
            <a:ext uri="{FF2B5EF4-FFF2-40B4-BE49-F238E27FC236}">
              <a16:creationId xmlns:a16="http://schemas.microsoft.com/office/drawing/2014/main" id="{5351F303-4136-4670-8022-7365B8F0F1CE}"/>
            </a:ext>
          </a:extLst>
        </xdr:cNvPr>
        <xdr:cNvCxnSpPr/>
      </xdr:nvCxnSpPr>
      <xdr:spPr>
        <a:xfrm>
          <a:off x="13703300" y="66789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61595</xdr:rowOff>
    </xdr:from>
    <xdr:to>
      <xdr:col>67</xdr:col>
      <xdr:colOff>101600</xdr:colOff>
      <xdr:row>38</xdr:row>
      <xdr:rowOff>163195</xdr:rowOff>
    </xdr:to>
    <xdr:sp macro="" textlink="">
      <xdr:nvSpPr>
        <xdr:cNvPr id="542" name="楕円 541">
          <a:extLst>
            <a:ext uri="{FF2B5EF4-FFF2-40B4-BE49-F238E27FC236}">
              <a16:creationId xmlns:a16="http://schemas.microsoft.com/office/drawing/2014/main" id="{A7D36962-3F9D-4331-8AA9-637D7B31A906}"/>
            </a:ext>
          </a:extLst>
        </xdr:cNvPr>
        <xdr:cNvSpPr/>
      </xdr:nvSpPr>
      <xdr:spPr>
        <a:xfrm>
          <a:off x="12763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112395</xdr:rowOff>
    </xdr:from>
    <xdr:to>
      <xdr:col>71</xdr:col>
      <xdr:colOff>177800</xdr:colOff>
      <xdr:row>38</xdr:row>
      <xdr:rowOff>163830</xdr:rowOff>
    </xdr:to>
    <xdr:cxnSp macro="">
      <xdr:nvCxnSpPr>
        <xdr:cNvPr id="543" name="直線コネクタ 542">
          <a:extLst>
            <a:ext uri="{FF2B5EF4-FFF2-40B4-BE49-F238E27FC236}">
              <a16:creationId xmlns:a16="http://schemas.microsoft.com/office/drawing/2014/main" id="{76DE215B-763C-4CE0-9547-7B13E9610FBB}"/>
            </a:ext>
          </a:extLst>
        </xdr:cNvPr>
        <xdr:cNvCxnSpPr/>
      </xdr:nvCxnSpPr>
      <xdr:spPr>
        <a:xfrm>
          <a:off x="12814300" y="66274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ED964EC9-F49B-49AE-9DAE-D30429968D73}"/>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76852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AFAB0E91-08E1-40F0-BE69-22F6EEC663EB}"/>
            </a:ext>
          </a:extLst>
        </xdr:cNvPr>
        <xdr:cNvSpPr txBox="1"/>
      </xdr:nvSpPr>
      <xdr:spPr>
        <a:xfrm>
          <a:off x="14389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46372</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6F9EF83C-450E-41D2-8C04-A59A34F287FE}"/>
            </a:ext>
          </a:extLst>
        </xdr:cNvPr>
        <xdr:cNvSpPr txBox="1"/>
      </xdr:nvSpPr>
      <xdr:spPr>
        <a:xfrm>
          <a:off x="13500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9BD6DE6F-1907-4B11-BD06-98A02960977F}"/>
            </a:ext>
          </a:extLst>
        </xdr:cNvPr>
        <xdr:cNvSpPr txBox="1"/>
      </xdr:nvSpPr>
      <xdr:spPr>
        <a:xfrm>
          <a:off x="12611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129557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C147C03F-8E07-423A-823F-779A68E4C0B4}"/>
            </a:ext>
          </a:extLst>
        </xdr:cNvPr>
        <xdr:cNvSpPr txBox="1"/>
      </xdr:nvSpPr>
      <xdr:spPr>
        <a:xfrm>
          <a:off x="152660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81932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5F6ADB1C-8696-4120-AAF2-5CA3903B3604}"/>
            </a:ext>
          </a:extLst>
        </xdr:cNvPr>
        <xdr:cNvSpPr txBox="1"/>
      </xdr:nvSpPr>
      <xdr:spPr>
        <a:xfrm>
          <a:off x="143897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34307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B4CFB3CB-8B03-40D8-8B5D-07CD4322B7C4}"/>
            </a:ext>
          </a:extLst>
        </xdr:cNvPr>
        <xdr:cNvSpPr txBox="1"/>
      </xdr:nvSpPr>
      <xdr:spPr>
        <a:xfrm>
          <a:off x="135007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154322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C0F9A3EF-0345-4BA9-93D7-D93DC7920DC4}"/>
            </a:ext>
          </a:extLst>
        </xdr:cNvPr>
        <xdr:cNvSpPr txBox="1"/>
      </xdr:nvSpPr>
      <xdr:spPr>
        <a:xfrm>
          <a:off x="12611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E04ACE01-C8C1-4247-823A-90671C5466E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95886D2-804E-438B-AEAB-A54278B2BF5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873D1583-A01D-4966-A1AE-12CF16B5566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B5BA98E4-C9F1-4A9A-92A9-8C94CBC1255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E33F5AFC-D5A7-4876-A8D8-1B6675B1936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32607C41-35A2-4517-9471-09A05DC2065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79270273-AB6D-4817-93D4-D62585F3C36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8A0F0055-A0C7-4A21-8A74-87584AD6A24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1E55103D-985A-40DA-A3CB-9CD0F39CBC4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D742F6D4-3778-4B79-A164-14D89894176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8F0AD357-2B7D-4F5B-BD7D-84FB25D0C31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FD935F34-9710-43C2-8E2C-2F3F29D16CCF}"/>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C3FB7413-4E5C-4786-8DB2-D73C1A5F32C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5" name="テキスト ボックス 564">
          <a:extLst>
            <a:ext uri="{FF2B5EF4-FFF2-40B4-BE49-F238E27FC236}">
              <a16:creationId xmlns:a16="http://schemas.microsoft.com/office/drawing/2014/main" id="{E3389AAE-217F-4714-A57A-58AF2692B459}"/>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63DB240C-E824-49A2-8680-48BF207DEA4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a:extLst>
            <a:ext uri="{FF2B5EF4-FFF2-40B4-BE49-F238E27FC236}">
              <a16:creationId xmlns:a16="http://schemas.microsoft.com/office/drawing/2014/main" id="{B5D75FBC-F320-4ADB-9680-757E543091BC}"/>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083109E0-D274-4DBA-AD43-2270F4D0368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a:extLst>
            <a:ext uri="{FF2B5EF4-FFF2-40B4-BE49-F238E27FC236}">
              <a16:creationId xmlns:a16="http://schemas.microsoft.com/office/drawing/2014/main" id="{5D0B032B-187B-48EE-9526-198B33B98BC7}"/>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586C065D-14BC-4C57-AFC4-49D953765A0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C9DF6198-C3ED-46BA-9BE6-323BCFC14199}"/>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E7A97C7C-4F00-4A5D-9E1E-2ED311E5376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7606BA6C-998F-4A7A-B6F9-60B2490D6D71}"/>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F0977840-BD89-4938-91BD-5C10496BE93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4BC57224-13F5-4D5B-A8D3-45C9FC0B5F3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622AB105-7063-4BEC-91EE-1FD23422112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577" name="直線コネクタ 576">
          <a:extLst>
            <a:ext uri="{FF2B5EF4-FFF2-40B4-BE49-F238E27FC236}">
              <a16:creationId xmlns:a16="http://schemas.microsoft.com/office/drawing/2014/main" id="{631C9662-D36B-4085-B8DE-2C692DBCF618}"/>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765F7BBD-DB34-46E0-895D-DCBBEDA6A764}"/>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579" name="直線コネクタ 578">
          <a:extLst>
            <a:ext uri="{FF2B5EF4-FFF2-40B4-BE49-F238E27FC236}">
              <a16:creationId xmlns:a16="http://schemas.microsoft.com/office/drawing/2014/main" id="{E34DDBBC-7328-418C-A93D-C98A9DF693A1}"/>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3D6ACECA-66E0-4CEA-BD13-CC282D73F6BA}"/>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581" name="直線コネクタ 580">
          <a:extLst>
            <a:ext uri="{FF2B5EF4-FFF2-40B4-BE49-F238E27FC236}">
              <a16:creationId xmlns:a16="http://schemas.microsoft.com/office/drawing/2014/main" id="{4A1F9158-D08E-4F47-B2C3-43690E02D54D}"/>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138900</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609629D0-47E8-4BDB-8ECB-E720C6EF7E0C}"/>
            </a:ext>
          </a:extLst>
        </xdr:cNvPr>
        <xdr:cNvSpPr txBox="1"/>
      </xdr:nvSpPr>
      <xdr:spPr>
        <a:xfrm>
          <a:off x="22199600" y="6654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583" name="フローチャート: 判断 582">
          <a:extLst>
            <a:ext uri="{FF2B5EF4-FFF2-40B4-BE49-F238E27FC236}">
              <a16:creationId xmlns:a16="http://schemas.microsoft.com/office/drawing/2014/main" id="{83C3D85F-3AB1-474D-9D45-DDBE3F9FA34C}"/>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584" name="フローチャート: 判断 583">
          <a:extLst>
            <a:ext uri="{FF2B5EF4-FFF2-40B4-BE49-F238E27FC236}">
              <a16:creationId xmlns:a16="http://schemas.microsoft.com/office/drawing/2014/main" id="{953F5668-2AF5-418D-8519-0E82427D97DC}"/>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585" name="フローチャート: 判断 584">
          <a:extLst>
            <a:ext uri="{FF2B5EF4-FFF2-40B4-BE49-F238E27FC236}">
              <a16:creationId xmlns:a16="http://schemas.microsoft.com/office/drawing/2014/main" id="{E91F57F3-A12B-4748-8F1A-B4DD115BA816}"/>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586" name="フローチャート: 判断 585">
          <a:extLst>
            <a:ext uri="{FF2B5EF4-FFF2-40B4-BE49-F238E27FC236}">
              <a16:creationId xmlns:a16="http://schemas.microsoft.com/office/drawing/2014/main" id="{F9F1EA09-11B6-4B49-838A-32848DE7C2B3}"/>
            </a:ext>
          </a:extLst>
        </xdr:cNvPr>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587" name="フローチャート: 判断 586">
          <a:extLst>
            <a:ext uri="{FF2B5EF4-FFF2-40B4-BE49-F238E27FC236}">
              <a16:creationId xmlns:a16="http://schemas.microsoft.com/office/drawing/2014/main" id="{3AA4A7E3-4391-4C34-B6AD-8DB0958B8155}"/>
            </a:ext>
          </a:extLst>
        </xdr:cNvPr>
        <xdr:cNvSpPr/>
      </xdr:nvSpPr>
      <xdr:spPr>
        <a:xfrm>
          <a:off x="18605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5E34BA2-901F-4C3C-99CB-158E1EC9A73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114BD40-0183-4651-BE49-CD6C5832ECC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342E9EB-039E-4549-8CBD-97FA68100A3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77946FF-75A7-40AE-96D0-A8009F00C02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56F7D323-E9F4-4002-B683-CEC50B18033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106870</xdr:rowOff>
    </xdr:from>
    <xdr:to>
      <xdr:col>116</xdr:col>
      <xdr:colOff>114300</xdr:colOff>
      <xdr:row>38</xdr:row>
      <xdr:rowOff>37019</xdr:rowOff>
    </xdr:to>
    <xdr:sp macro="" textlink="">
      <xdr:nvSpPr>
        <xdr:cNvPr id="593" name="楕円 592">
          <a:extLst>
            <a:ext uri="{FF2B5EF4-FFF2-40B4-BE49-F238E27FC236}">
              <a16:creationId xmlns:a16="http://schemas.microsoft.com/office/drawing/2014/main" id="{F52A9F8A-380F-4A9D-AA82-1538952ADAED}"/>
            </a:ext>
          </a:extLst>
        </xdr:cNvPr>
        <xdr:cNvSpPr/>
      </xdr:nvSpPr>
      <xdr:spPr>
        <a:xfrm>
          <a:off x="22110700" y="64505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129747</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0939DC89-BE0E-495F-A570-07BB2099CC40}"/>
            </a:ext>
          </a:extLst>
        </xdr:cNvPr>
        <xdr:cNvSpPr txBox="1"/>
      </xdr:nvSpPr>
      <xdr:spPr>
        <a:xfrm>
          <a:off x="22199600" y="630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117095</xdr:rowOff>
    </xdr:from>
    <xdr:to>
      <xdr:col>112</xdr:col>
      <xdr:colOff>38100</xdr:colOff>
      <xdr:row>38</xdr:row>
      <xdr:rowOff>47245</xdr:rowOff>
    </xdr:to>
    <xdr:sp macro="" textlink="">
      <xdr:nvSpPr>
        <xdr:cNvPr id="595" name="楕円 594">
          <a:extLst>
            <a:ext uri="{FF2B5EF4-FFF2-40B4-BE49-F238E27FC236}">
              <a16:creationId xmlns:a16="http://schemas.microsoft.com/office/drawing/2014/main" id="{191CB7DE-110C-47B0-945A-CC8717E7210E}"/>
            </a:ext>
          </a:extLst>
        </xdr:cNvPr>
        <xdr:cNvSpPr/>
      </xdr:nvSpPr>
      <xdr:spPr>
        <a:xfrm>
          <a:off x="21272500" y="646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157670</xdr:rowOff>
    </xdr:from>
    <xdr:to>
      <xdr:col>116</xdr:col>
      <xdr:colOff>63500</xdr:colOff>
      <xdr:row>37</xdr:row>
      <xdr:rowOff>167894</xdr:rowOff>
    </xdr:to>
    <xdr:cxnSp macro="">
      <xdr:nvCxnSpPr>
        <xdr:cNvPr id="596" name="直線コネクタ 595">
          <a:extLst>
            <a:ext uri="{FF2B5EF4-FFF2-40B4-BE49-F238E27FC236}">
              <a16:creationId xmlns:a16="http://schemas.microsoft.com/office/drawing/2014/main" id="{006FBBB2-2221-456B-B21A-9496E3DF3020}"/>
            </a:ext>
          </a:extLst>
        </xdr:cNvPr>
        <xdr:cNvCxnSpPr/>
      </xdr:nvCxnSpPr>
      <xdr:spPr>
        <a:xfrm flipV="1">
          <a:off x="21323300" y="6501320"/>
          <a:ext cx="838200" cy="1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128619</xdr:rowOff>
    </xdr:from>
    <xdr:to>
      <xdr:col>107</xdr:col>
      <xdr:colOff>101600</xdr:colOff>
      <xdr:row>38</xdr:row>
      <xdr:rowOff>58769</xdr:rowOff>
    </xdr:to>
    <xdr:sp macro="" textlink="">
      <xdr:nvSpPr>
        <xdr:cNvPr id="597" name="楕円 596">
          <a:extLst>
            <a:ext uri="{FF2B5EF4-FFF2-40B4-BE49-F238E27FC236}">
              <a16:creationId xmlns:a16="http://schemas.microsoft.com/office/drawing/2014/main" id="{627BDE3E-165E-4B85-AA3F-76968EB26BF8}"/>
            </a:ext>
          </a:extLst>
        </xdr:cNvPr>
        <xdr:cNvSpPr/>
      </xdr:nvSpPr>
      <xdr:spPr>
        <a:xfrm>
          <a:off x="20383500" y="647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167894</xdr:rowOff>
    </xdr:from>
    <xdr:to>
      <xdr:col>111</xdr:col>
      <xdr:colOff>177800</xdr:colOff>
      <xdr:row>38</xdr:row>
      <xdr:rowOff>7969</xdr:rowOff>
    </xdr:to>
    <xdr:cxnSp macro="">
      <xdr:nvCxnSpPr>
        <xdr:cNvPr id="598" name="直線コネクタ 597">
          <a:extLst>
            <a:ext uri="{FF2B5EF4-FFF2-40B4-BE49-F238E27FC236}">
              <a16:creationId xmlns:a16="http://schemas.microsoft.com/office/drawing/2014/main" id="{7CCFD144-F641-43E2-B1FA-8E718BA29136}"/>
            </a:ext>
          </a:extLst>
        </xdr:cNvPr>
        <xdr:cNvCxnSpPr/>
      </xdr:nvCxnSpPr>
      <xdr:spPr>
        <a:xfrm flipV="1">
          <a:off x="20434300" y="6511544"/>
          <a:ext cx="889000" cy="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152433</xdr:rowOff>
    </xdr:from>
    <xdr:to>
      <xdr:col>102</xdr:col>
      <xdr:colOff>165100</xdr:colOff>
      <xdr:row>38</xdr:row>
      <xdr:rowOff>82583</xdr:rowOff>
    </xdr:to>
    <xdr:sp macro="" textlink="">
      <xdr:nvSpPr>
        <xdr:cNvPr id="599" name="楕円 598">
          <a:extLst>
            <a:ext uri="{FF2B5EF4-FFF2-40B4-BE49-F238E27FC236}">
              <a16:creationId xmlns:a16="http://schemas.microsoft.com/office/drawing/2014/main" id="{2E0368DD-6F12-45F1-A947-0DF0FC17F7FF}"/>
            </a:ext>
          </a:extLst>
        </xdr:cNvPr>
        <xdr:cNvSpPr/>
      </xdr:nvSpPr>
      <xdr:spPr>
        <a:xfrm>
          <a:off x="19494500" y="649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7969</xdr:rowOff>
    </xdr:from>
    <xdr:to>
      <xdr:col>107</xdr:col>
      <xdr:colOff>50800</xdr:colOff>
      <xdr:row>38</xdr:row>
      <xdr:rowOff>31783</xdr:rowOff>
    </xdr:to>
    <xdr:cxnSp macro="">
      <xdr:nvCxnSpPr>
        <xdr:cNvPr id="600" name="直線コネクタ 599">
          <a:extLst>
            <a:ext uri="{FF2B5EF4-FFF2-40B4-BE49-F238E27FC236}">
              <a16:creationId xmlns:a16="http://schemas.microsoft.com/office/drawing/2014/main" id="{713C0C49-DAEC-4291-B59E-CB49DF221D16}"/>
            </a:ext>
          </a:extLst>
        </xdr:cNvPr>
        <xdr:cNvCxnSpPr/>
      </xdr:nvCxnSpPr>
      <xdr:spPr>
        <a:xfrm flipV="1">
          <a:off x="19545300" y="6523069"/>
          <a:ext cx="889000" cy="2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3644</xdr:rowOff>
    </xdr:from>
    <xdr:to>
      <xdr:col>98</xdr:col>
      <xdr:colOff>38100</xdr:colOff>
      <xdr:row>38</xdr:row>
      <xdr:rowOff>105244</xdr:rowOff>
    </xdr:to>
    <xdr:sp macro="" textlink="">
      <xdr:nvSpPr>
        <xdr:cNvPr id="601" name="楕円 600">
          <a:extLst>
            <a:ext uri="{FF2B5EF4-FFF2-40B4-BE49-F238E27FC236}">
              <a16:creationId xmlns:a16="http://schemas.microsoft.com/office/drawing/2014/main" id="{87D90998-D940-4389-BCB7-9DB5E4B510BA}"/>
            </a:ext>
          </a:extLst>
        </xdr:cNvPr>
        <xdr:cNvSpPr/>
      </xdr:nvSpPr>
      <xdr:spPr>
        <a:xfrm>
          <a:off x="18605500" y="65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31783</xdr:rowOff>
    </xdr:from>
    <xdr:to>
      <xdr:col>102</xdr:col>
      <xdr:colOff>114300</xdr:colOff>
      <xdr:row>38</xdr:row>
      <xdr:rowOff>54444</xdr:rowOff>
    </xdr:to>
    <xdr:cxnSp macro="">
      <xdr:nvCxnSpPr>
        <xdr:cNvPr id="602" name="直線コネクタ 601">
          <a:extLst>
            <a:ext uri="{FF2B5EF4-FFF2-40B4-BE49-F238E27FC236}">
              <a16:creationId xmlns:a16="http://schemas.microsoft.com/office/drawing/2014/main" id="{8F6B8D48-19C1-4D22-8AC7-0D2315110843}"/>
            </a:ext>
          </a:extLst>
        </xdr:cNvPr>
        <xdr:cNvCxnSpPr/>
      </xdr:nvCxnSpPr>
      <xdr:spPr>
        <a:xfrm flipV="1">
          <a:off x="18656300" y="6546883"/>
          <a:ext cx="889000" cy="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142254</xdr:rowOff>
    </xdr:from>
    <xdr:ext cx="599010" cy="259045"/>
    <xdr:sp macro="" textlink="">
      <xdr:nvSpPr>
        <xdr:cNvPr id="603" name="n_1aveValue【一般廃棄物処理施設】&#10;一人当たり有形固定資産（償却資産）額">
          <a:extLst>
            <a:ext uri="{FF2B5EF4-FFF2-40B4-BE49-F238E27FC236}">
              <a16:creationId xmlns:a16="http://schemas.microsoft.com/office/drawing/2014/main" id="{C06DA274-B6E9-4C0B-A532-6D2DF2A4E224}"/>
            </a:ext>
          </a:extLst>
        </xdr:cNvPr>
        <xdr:cNvSpPr txBox="1"/>
      </xdr:nvSpPr>
      <xdr:spPr>
        <a:xfrm>
          <a:off x="21011095" y="682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148720</xdr:rowOff>
    </xdr:from>
    <xdr:ext cx="599010" cy="259045"/>
    <xdr:sp macro="" textlink="">
      <xdr:nvSpPr>
        <xdr:cNvPr id="604" name="n_2aveValue【一般廃棄物処理施設】&#10;一人当たり有形固定資産（償却資産）額">
          <a:extLst>
            <a:ext uri="{FF2B5EF4-FFF2-40B4-BE49-F238E27FC236}">
              <a16:creationId xmlns:a16="http://schemas.microsoft.com/office/drawing/2014/main" id="{F60C458B-4B0F-44B7-AD64-65C3D7A2E50D}"/>
            </a:ext>
          </a:extLst>
        </xdr:cNvPr>
        <xdr:cNvSpPr txBox="1"/>
      </xdr:nvSpPr>
      <xdr:spPr>
        <a:xfrm>
          <a:off x="20134795" y="683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169373</xdr:rowOff>
    </xdr:from>
    <xdr:ext cx="599010" cy="259045"/>
    <xdr:sp macro="" textlink="">
      <xdr:nvSpPr>
        <xdr:cNvPr id="605" name="n_3aveValue【一般廃棄物処理施設】&#10;一人当たり有形固定資産（償却資産）額">
          <a:extLst>
            <a:ext uri="{FF2B5EF4-FFF2-40B4-BE49-F238E27FC236}">
              <a16:creationId xmlns:a16="http://schemas.microsoft.com/office/drawing/2014/main" id="{A8C94271-F889-4A9D-A50D-AB02535F8A30}"/>
            </a:ext>
          </a:extLst>
        </xdr:cNvPr>
        <xdr:cNvSpPr txBox="1"/>
      </xdr:nvSpPr>
      <xdr:spPr>
        <a:xfrm>
          <a:off x="19245795" y="685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165797</xdr:rowOff>
    </xdr:from>
    <xdr:ext cx="599010" cy="259045"/>
    <xdr:sp macro="" textlink="">
      <xdr:nvSpPr>
        <xdr:cNvPr id="606" name="n_4aveValue【一般廃棄物処理施設】&#10;一人当たり有形固定資産（償却資産）額">
          <a:extLst>
            <a:ext uri="{FF2B5EF4-FFF2-40B4-BE49-F238E27FC236}">
              <a16:creationId xmlns:a16="http://schemas.microsoft.com/office/drawing/2014/main" id="{F6D38032-1AEE-4F53-83C5-3FEEDDB47E6D}"/>
            </a:ext>
          </a:extLst>
        </xdr:cNvPr>
        <xdr:cNvSpPr txBox="1"/>
      </xdr:nvSpPr>
      <xdr:spPr>
        <a:xfrm>
          <a:off x="18356795" y="68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63772</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083C89BD-F965-4D1D-AD1C-5D63FB9441CA}"/>
            </a:ext>
          </a:extLst>
        </xdr:cNvPr>
        <xdr:cNvSpPr txBox="1"/>
      </xdr:nvSpPr>
      <xdr:spPr>
        <a:xfrm>
          <a:off x="21011095" y="623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75296</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2BBFAE2A-F612-4AF6-AD62-D0CE20ACAA65}"/>
            </a:ext>
          </a:extLst>
        </xdr:cNvPr>
        <xdr:cNvSpPr txBox="1"/>
      </xdr:nvSpPr>
      <xdr:spPr>
        <a:xfrm>
          <a:off x="20134795" y="624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99110</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632A6E86-48D5-4678-B36F-8C7DFB69EA43}"/>
            </a:ext>
          </a:extLst>
        </xdr:cNvPr>
        <xdr:cNvSpPr txBox="1"/>
      </xdr:nvSpPr>
      <xdr:spPr>
        <a:xfrm>
          <a:off x="19245795" y="627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121771</xdr:rowOff>
    </xdr:from>
    <xdr:ext cx="599010" cy="259045"/>
    <xdr:sp macro="" textlink="">
      <xdr:nvSpPr>
        <xdr:cNvPr id="610" name="n_4mainValue【一般廃棄物処理施設】&#10;一人当たり有形固定資産（償却資産）額">
          <a:extLst>
            <a:ext uri="{FF2B5EF4-FFF2-40B4-BE49-F238E27FC236}">
              <a16:creationId xmlns:a16="http://schemas.microsoft.com/office/drawing/2014/main" id="{38D80C24-FEC2-4AF5-B0B6-842D34661E94}"/>
            </a:ext>
          </a:extLst>
        </xdr:cNvPr>
        <xdr:cNvSpPr txBox="1"/>
      </xdr:nvSpPr>
      <xdr:spPr>
        <a:xfrm>
          <a:off x="18356795" y="629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B373DD4A-88E7-4080-B4B1-A0A62540E91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53D47F98-80FB-4386-A8D9-500C8714880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C22CE23F-95C3-4E5A-84BE-3AF2696B047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EE805BC6-7035-4FB6-BEC1-294E1F27A38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D864FC3C-E6F4-46AD-B77F-01D878BFFFE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490B8DAD-4FE0-49F7-9DAF-DA5462BDE14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72B9D01C-B79F-4305-AB9E-31258E9BC62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918C22AF-680B-41B6-A353-B8F987D688E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4110589B-A3C4-4F81-82BB-E10D078A22B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B2FD5CD0-E2BB-4C07-9498-A60AC49B484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86918888-0827-4040-9DD3-A9C9DF35448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C7D5FDD9-D56A-40B5-8871-3E38A608D62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D79D6951-696F-4872-B163-8D987CF4ADC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684E3FA0-E2EE-4B4A-9E71-12D871F2AB9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5810AD3F-E6FB-4165-A60E-662091A35C1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A098A375-2882-4D3C-A995-802BF3E7C39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42E3B0E7-358E-446D-8F90-CA3C2B74634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85941712-162A-4267-B66E-64890E871A2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51B45D6A-33D9-4B1E-9A96-3518C4F1EB9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F2C59685-E2BD-4B8D-84F3-CB34723C73B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907D8D1C-BF42-466D-A552-9BE66FE8A60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A1B4CFC7-F4C7-4507-9527-35EF14CD641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4D7056B5-EAD2-4B70-8A14-49B2089A4C4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753692FA-4E67-4053-BC09-5D630C9EB76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9D3F3F84-D6B1-4BEC-A6D0-53CED48BA9E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636" name="直線コネクタ 635">
          <a:extLst>
            <a:ext uri="{FF2B5EF4-FFF2-40B4-BE49-F238E27FC236}">
              <a16:creationId xmlns:a16="http://schemas.microsoft.com/office/drawing/2014/main" id="{460E9D59-8DFE-417A-A055-D08186C1CCA4}"/>
            </a:ext>
          </a:extLst>
        </xdr:cNvPr>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C6D6DECF-4662-47A2-9232-C2C0FEE2EBD6}"/>
            </a:ext>
          </a:extLst>
        </xdr:cNvPr>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638" name="直線コネクタ 637">
          <a:extLst>
            <a:ext uri="{FF2B5EF4-FFF2-40B4-BE49-F238E27FC236}">
              <a16:creationId xmlns:a16="http://schemas.microsoft.com/office/drawing/2014/main" id="{A7D92767-C064-47D3-8911-318809AC9474}"/>
            </a:ext>
          </a:extLst>
        </xdr:cNvPr>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69C689E5-644A-43DB-886C-34C05752BA36}"/>
            </a:ext>
          </a:extLst>
        </xdr:cNvPr>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640" name="直線コネクタ 639">
          <a:extLst>
            <a:ext uri="{FF2B5EF4-FFF2-40B4-BE49-F238E27FC236}">
              <a16:creationId xmlns:a16="http://schemas.microsoft.com/office/drawing/2014/main" id="{3D118B8B-610E-400A-A173-B68F77771558}"/>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151328</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A64DD3FD-8C2B-45FD-9064-B63A8770FEFD}"/>
            </a:ext>
          </a:extLst>
        </xdr:cNvPr>
        <xdr:cNvSpPr txBox="1"/>
      </xdr:nvSpPr>
      <xdr:spPr>
        <a:xfrm>
          <a:off x="16357600" y="1026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642" name="フローチャート: 判断 641">
          <a:extLst>
            <a:ext uri="{FF2B5EF4-FFF2-40B4-BE49-F238E27FC236}">
              <a16:creationId xmlns:a16="http://schemas.microsoft.com/office/drawing/2014/main" id="{1F71B941-C81A-4CAE-8335-366D50F92746}"/>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643" name="フローチャート: 判断 642">
          <a:extLst>
            <a:ext uri="{FF2B5EF4-FFF2-40B4-BE49-F238E27FC236}">
              <a16:creationId xmlns:a16="http://schemas.microsoft.com/office/drawing/2014/main" id="{44887501-DCC4-4110-A99D-5E9E835509DD}"/>
            </a:ext>
          </a:extLst>
        </xdr:cNvPr>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644" name="フローチャート: 判断 643">
          <a:extLst>
            <a:ext uri="{FF2B5EF4-FFF2-40B4-BE49-F238E27FC236}">
              <a16:creationId xmlns:a16="http://schemas.microsoft.com/office/drawing/2014/main" id="{4A377AF8-6A2C-4FFC-BBB3-4F7E46224C45}"/>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645" name="フローチャート: 判断 644">
          <a:extLst>
            <a:ext uri="{FF2B5EF4-FFF2-40B4-BE49-F238E27FC236}">
              <a16:creationId xmlns:a16="http://schemas.microsoft.com/office/drawing/2014/main" id="{8AB1CF2F-03FC-422C-86AD-F14F3FA57D92}"/>
            </a:ext>
          </a:extLst>
        </xdr:cNvPr>
        <xdr:cNvSpPr/>
      </xdr:nvSpPr>
      <xdr:spPr>
        <a:xfrm>
          <a:off x="13652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646" name="フローチャート: 判断 645">
          <a:extLst>
            <a:ext uri="{FF2B5EF4-FFF2-40B4-BE49-F238E27FC236}">
              <a16:creationId xmlns:a16="http://schemas.microsoft.com/office/drawing/2014/main" id="{2F7BDF57-1A9E-4E21-ABB1-B791B8F948B5}"/>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FCA82A9-6315-4F46-830C-9716B9FC87C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73C61254-A7C4-4FF6-84BA-25C463FC680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528F5230-D7FF-4757-AABC-745F196FB87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13AC50FB-E943-4A4F-89D3-075FC0D9E34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56468996-3072-49FE-A222-578BF95F8E9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652" name="楕円 651">
          <a:extLst>
            <a:ext uri="{FF2B5EF4-FFF2-40B4-BE49-F238E27FC236}">
              <a16:creationId xmlns:a16="http://schemas.microsoft.com/office/drawing/2014/main" id="{EED8FB28-B77F-4F4A-B2B8-A224FB9B7615}"/>
            </a:ext>
          </a:extLst>
        </xdr:cNvPr>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143527</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4FF11B8F-3601-4797-9383-02D418581EF4}"/>
            </a:ext>
          </a:extLst>
        </xdr:cNvPr>
        <xdr:cNvSpPr txBox="1"/>
      </xdr:nvSpPr>
      <xdr:spPr>
        <a:xfrm>
          <a:off x="16357600"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86360</xdr:rowOff>
    </xdr:from>
    <xdr:to>
      <xdr:col>81</xdr:col>
      <xdr:colOff>101600</xdr:colOff>
      <xdr:row>60</xdr:row>
      <xdr:rowOff>16510</xdr:rowOff>
    </xdr:to>
    <xdr:sp macro="" textlink="">
      <xdr:nvSpPr>
        <xdr:cNvPr id="654" name="楕円 653">
          <a:extLst>
            <a:ext uri="{FF2B5EF4-FFF2-40B4-BE49-F238E27FC236}">
              <a16:creationId xmlns:a16="http://schemas.microsoft.com/office/drawing/2014/main" id="{890FEEEA-A694-40C3-8698-90F6C4467317}"/>
            </a:ext>
          </a:extLst>
        </xdr:cNvPr>
        <xdr:cNvSpPr/>
      </xdr:nvSpPr>
      <xdr:spPr>
        <a:xfrm>
          <a:off x="15430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137160</xdr:rowOff>
    </xdr:from>
    <xdr:to>
      <xdr:col>85</xdr:col>
      <xdr:colOff>127000</xdr:colOff>
      <xdr:row>60</xdr:row>
      <xdr:rowOff>0</xdr:rowOff>
    </xdr:to>
    <xdr:cxnSp macro="">
      <xdr:nvCxnSpPr>
        <xdr:cNvPr id="655" name="直線コネクタ 654">
          <a:extLst>
            <a:ext uri="{FF2B5EF4-FFF2-40B4-BE49-F238E27FC236}">
              <a16:creationId xmlns:a16="http://schemas.microsoft.com/office/drawing/2014/main" id="{8FEF1279-9F0A-4E57-94C4-CB1C8CF2B8DE}"/>
            </a:ext>
          </a:extLst>
        </xdr:cNvPr>
        <xdr:cNvCxnSpPr/>
      </xdr:nvCxnSpPr>
      <xdr:spPr>
        <a:xfrm>
          <a:off x="15481300" y="102527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53703</xdr:rowOff>
    </xdr:from>
    <xdr:to>
      <xdr:col>76</xdr:col>
      <xdr:colOff>165100</xdr:colOff>
      <xdr:row>59</xdr:row>
      <xdr:rowOff>155303</xdr:rowOff>
    </xdr:to>
    <xdr:sp macro="" textlink="">
      <xdr:nvSpPr>
        <xdr:cNvPr id="656" name="楕円 655">
          <a:extLst>
            <a:ext uri="{FF2B5EF4-FFF2-40B4-BE49-F238E27FC236}">
              <a16:creationId xmlns:a16="http://schemas.microsoft.com/office/drawing/2014/main" id="{4D5D3694-A9F9-45CE-A1EC-62DD14D6104A}"/>
            </a:ext>
          </a:extLst>
        </xdr:cNvPr>
        <xdr:cNvSpPr/>
      </xdr:nvSpPr>
      <xdr:spPr>
        <a:xfrm>
          <a:off x="14541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104503</xdr:rowOff>
    </xdr:from>
    <xdr:to>
      <xdr:col>81</xdr:col>
      <xdr:colOff>50800</xdr:colOff>
      <xdr:row>59</xdr:row>
      <xdr:rowOff>137160</xdr:rowOff>
    </xdr:to>
    <xdr:cxnSp macro="">
      <xdr:nvCxnSpPr>
        <xdr:cNvPr id="657" name="直線コネクタ 656">
          <a:extLst>
            <a:ext uri="{FF2B5EF4-FFF2-40B4-BE49-F238E27FC236}">
              <a16:creationId xmlns:a16="http://schemas.microsoft.com/office/drawing/2014/main" id="{B2AC38ED-1EB9-405D-A650-8FF364F2AB18}"/>
            </a:ext>
          </a:extLst>
        </xdr:cNvPr>
        <xdr:cNvCxnSpPr/>
      </xdr:nvCxnSpPr>
      <xdr:spPr>
        <a:xfrm>
          <a:off x="14592300" y="1022005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21046</xdr:rowOff>
    </xdr:from>
    <xdr:to>
      <xdr:col>72</xdr:col>
      <xdr:colOff>38100</xdr:colOff>
      <xdr:row>59</xdr:row>
      <xdr:rowOff>122646</xdr:rowOff>
    </xdr:to>
    <xdr:sp macro="" textlink="">
      <xdr:nvSpPr>
        <xdr:cNvPr id="658" name="楕円 657">
          <a:extLst>
            <a:ext uri="{FF2B5EF4-FFF2-40B4-BE49-F238E27FC236}">
              <a16:creationId xmlns:a16="http://schemas.microsoft.com/office/drawing/2014/main" id="{20B52F3A-8EB1-4FF1-AF5F-E79617F864A0}"/>
            </a:ext>
          </a:extLst>
        </xdr:cNvPr>
        <xdr:cNvSpPr/>
      </xdr:nvSpPr>
      <xdr:spPr>
        <a:xfrm>
          <a:off x="13652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71846</xdr:rowOff>
    </xdr:from>
    <xdr:to>
      <xdr:col>76</xdr:col>
      <xdr:colOff>114300</xdr:colOff>
      <xdr:row>59</xdr:row>
      <xdr:rowOff>104503</xdr:rowOff>
    </xdr:to>
    <xdr:cxnSp macro="">
      <xdr:nvCxnSpPr>
        <xdr:cNvPr id="659" name="直線コネクタ 658">
          <a:extLst>
            <a:ext uri="{FF2B5EF4-FFF2-40B4-BE49-F238E27FC236}">
              <a16:creationId xmlns:a16="http://schemas.microsoft.com/office/drawing/2014/main" id="{0A47B20B-D831-4838-A6BD-C18288E7D28B}"/>
            </a:ext>
          </a:extLst>
        </xdr:cNvPr>
        <xdr:cNvCxnSpPr/>
      </xdr:nvCxnSpPr>
      <xdr:spPr>
        <a:xfrm>
          <a:off x="13703300" y="1018739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159838</xdr:rowOff>
    </xdr:from>
    <xdr:to>
      <xdr:col>67</xdr:col>
      <xdr:colOff>101600</xdr:colOff>
      <xdr:row>59</xdr:row>
      <xdr:rowOff>89988</xdr:rowOff>
    </xdr:to>
    <xdr:sp macro="" textlink="">
      <xdr:nvSpPr>
        <xdr:cNvPr id="660" name="楕円 659">
          <a:extLst>
            <a:ext uri="{FF2B5EF4-FFF2-40B4-BE49-F238E27FC236}">
              <a16:creationId xmlns:a16="http://schemas.microsoft.com/office/drawing/2014/main" id="{1898FE7D-2633-4A4E-B106-AA9883A3013A}"/>
            </a:ext>
          </a:extLst>
        </xdr:cNvPr>
        <xdr:cNvSpPr/>
      </xdr:nvSpPr>
      <xdr:spPr>
        <a:xfrm>
          <a:off x="12763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39188</xdr:rowOff>
    </xdr:from>
    <xdr:to>
      <xdr:col>71</xdr:col>
      <xdr:colOff>177800</xdr:colOff>
      <xdr:row>59</xdr:row>
      <xdr:rowOff>71846</xdr:rowOff>
    </xdr:to>
    <xdr:cxnSp macro="">
      <xdr:nvCxnSpPr>
        <xdr:cNvPr id="661" name="直線コネクタ 660">
          <a:extLst>
            <a:ext uri="{FF2B5EF4-FFF2-40B4-BE49-F238E27FC236}">
              <a16:creationId xmlns:a16="http://schemas.microsoft.com/office/drawing/2014/main" id="{D085E62F-769B-4729-8512-011706C45C5E}"/>
            </a:ext>
          </a:extLst>
        </xdr:cNvPr>
        <xdr:cNvCxnSpPr/>
      </xdr:nvCxnSpPr>
      <xdr:spPr>
        <a:xfrm>
          <a:off x="12814300" y="1015473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102343</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5712264F-28FB-43A2-B5B5-F008E96C44C9}"/>
            </a:ext>
          </a:extLst>
        </xdr:cNvPr>
        <xdr:cNvSpPr txBox="1"/>
      </xdr:nvSpPr>
      <xdr:spPr>
        <a:xfrm>
          <a:off x="15266044"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61521</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BB81979B-67D1-4E20-894F-182FE8CE0BA0}"/>
            </a:ext>
          </a:extLst>
        </xdr:cNvPr>
        <xdr:cNvSpPr txBox="1"/>
      </xdr:nvSpPr>
      <xdr:spPr>
        <a:xfrm>
          <a:off x="14389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58255</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568555B1-0F73-4738-96D5-9DFF6879C2A7}"/>
            </a:ext>
          </a:extLst>
        </xdr:cNvPr>
        <xdr:cNvSpPr txBox="1"/>
      </xdr:nvSpPr>
      <xdr:spPr>
        <a:xfrm>
          <a:off x="13500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8C666432-A3D4-4558-BE3E-CACA0AEA5800}"/>
            </a:ext>
          </a:extLst>
        </xdr:cNvPr>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33037</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2F9BE737-7780-452A-83AB-B3F467F3BC13}"/>
            </a:ext>
          </a:extLst>
        </xdr:cNvPr>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380</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1F1319A8-23AE-459B-B8C5-937B392CF7EC}"/>
            </a:ext>
          </a:extLst>
        </xdr:cNvPr>
        <xdr:cNvSpPr txBox="1"/>
      </xdr:nvSpPr>
      <xdr:spPr>
        <a:xfrm>
          <a:off x="14389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139173</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752CC617-72BE-4D5E-91A4-603B6CCC40BE}"/>
            </a:ext>
          </a:extLst>
        </xdr:cNvPr>
        <xdr:cNvSpPr txBox="1"/>
      </xdr:nvSpPr>
      <xdr:spPr>
        <a:xfrm>
          <a:off x="13500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106515</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B98DEBA3-E6FF-4CCA-842E-30F98A69206A}"/>
            </a:ext>
          </a:extLst>
        </xdr:cNvPr>
        <xdr:cNvSpPr txBox="1"/>
      </xdr:nvSpPr>
      <xdr:spPr>
        <a:xfrm>
          <a:off x="126117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2210E167-7690-45F0-8606-9137F8421E3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702B3880-B94B-4D14-A791-2F9EB7A9382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52F07646-FC73-4D5E-8B5A-5954E916F54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A21A0E63-004B-4C86-89FA-19EFC653EF1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C17FE6B7-E2F6-4423-946C-29ACE6FD8B2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8A4D6B85-F285-4997-9783-4331BDA4D5C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2781C1F2-5693-4823-B3F3-DA88B26DBAC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7F65D464-3C9F-4E5D-B764-542BE0920B0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336EA7B9-5613-4007-96B3-B13FF9243E0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483342DE-4319-4E96-9490-424F51283E4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0D035A85-EAB3-4D35-BEAA-3A538CB3B19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395A2653-3151-461A-9226-00032D4DB4E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D4357579-5330-4220-902C-D12E80542DB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B6172900-EE92-44AC-8880-4886F3F2977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67A3842A-4CD7-4414-A1CD-4874F5F1A07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1DB897A8-85BE-41BA-A6ED-B9026AFC33C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71782ADF-A33C-48D6-9AC4-60C8BDFC6D6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943D4E13-1CD0-4C68-A32F-B09FA829AF3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652BDDCE-1D6C-4494-962F-9F579FC5126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419D992A-75A3-46F1-AFB1-6C8C5EABF02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2255AB51-6748-42B9-8D5A-D6AC79B4248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691" name="直線コネクタ 690">
          <a:extLst>
            <a:ext uri="{FF2B5EF4-FFF2-40B4-BE49-F238E27FC236}">
              <a16:creationId xmlns:a16="http://schemas.microsoft.com/office/drawing/2014/main" id="{74A65E14-146A-46BB-869B-B6BCC264FE0B}"/>
            </a:ext>
          </a:extLst>
        </xdr:cNvPr>
        <xdr:cNvCxnSpPr/>
      </xdr:nvCxnSpPr>
      <xdr:spPr>
        <a:xfrm flipV="1">
          <a:off x="22160864" y="948461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9ED50E56-EFA5-462A-AACD-0F1B5AAFE4D0}"/>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93" name="直線コネクタ 692">
          <a:extLst>
            <a:ext uri="{FF2B5EF4-FFF2-40B4-BE49-F238E27FC236}">
              <a16:creationId xmlns:a16="http://schemas.microsoft.com/office/drawing/2014/main" id="{C977CD91-D05A-4659-AA7C-D446AB594117}"/>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2DFD6B02-5F14-4800-84B1-6660D3294871}"/>
            </a:ext>
          </a:extLst>
        </xdr:cNvPr>
        <xdr:cNvSpPr txBox="1"/>
      </xdr:nvSpPr>
      <xdr:spPr>
        <a:xfrm>
          <a:off x="2219960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695" name="直線コネクタ 694">
          <a:extLst>
            <a:ext uri="{FF2B5EF4-FFF2-40B4-BE49-F238E27FC236}">
              <a16:creationId xmlns:a16="http://schemas.microsoft.com/office/drawing/2014/main" id="{F5203478-3545-4D76-925C-8D97F9030E0E}"/>
            </a:ext>
          </a:extLst>
        </xdr:cNvPr>
        <xdr:cNvCxnSpPr/>
      </xdr:nvCxnSpPr>
      <xdr:spPr>
        <a:xfrm>
          <a:off x="22072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8647703B-F5BB-44AE-B9E5-DA1A573C3459}"/>
            </a:ext>
          </a:extLst>
        </xdr:cNvPr>
        <xdr:cNvSpPr txBox="1"/>
      </xdr:nvSpPr>
      <xdr:spPr>
        <a:xfrm>
          <a:off x="22199600" y="10391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697" name="フローチャート: 判断 696">
          <a:extLst>
            <a:ext uri="{FF2B5EF4-FFF2-40B4-BE49-F238E27FC236}">
              <a16:creationId xmlns:a16="http://schemas.microsoft.com/office/drawing/2014/main" id="{11A18925-489E-494B-8361-8E07CE899891}"/>
            </a:ext>
          </a:extLst>
        </xdr:cNvPr>
        <xdr:cNvSpPr/>
      </xdr:nvSpPr>
      <xdr:spPr>
        <a:xfrm>
          <a:off x="221107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698" name="フローチャート: 判断 697">
          <a:extLst>
            <a:ext uri="{FF2B5EF4-FFF2-40B4-BE49-F238E27FC236}">
              <a16:creationId xmlns:a16="http://schemas.microsoft.com/office/drawing/2014/main" id="{8AAD96FB-1E53-4166-8E33-DC9237DCD51F}"/>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699" name="フローチャート: 判断 698">
          <a:extLst>
            <a:ext uri="{FF2B5EF4-FFF2-40B4-BE49-F238E27FC236}">
              <a16:creationId xmlns:a16="http://schemas.microsoft.com/office/drawing/2014/main" id="{63407D9C-8E24-4474-B2EC-97C7CDDE028A}"/>
            </a:ext>
          </a:extLst>
        </xdr:cNvPr>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700" name="フローチャート: 判断 699">
          <a:extLst>
            <a:ext uri="{FF2B5EF4-FFF2-40B4-BE49-F238E27FC236}">
              <a16:creationId xmlns:a16="http://schemas.microsoft.com/office/drawing/2014/main" id="{F855BE8E-92BF-4A97-B10C-19FFB15ED6C1}"/>
            </a:ext>
          </a:extLst>
        </xdr:cNvPr>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701" name="フローチャート: 判断 700">
          <a:extLst>
            <a:ext uri="{FF2B5EF4-FFF2-40B4-BE49-F238E27FC236}">
              <a16:creationId xmlns:a16="http://schemas.microsoft.com/office/drawing/2014/main" id="{347F8200-CA82-420C-A0E4-F0A4A1A263EE}"/>
            </a:ext>
          </a:extLst>
        </xdr:cNvPr>
        <xdr:cNvSpPr/>
      </xdr:nvSpPr>
      <xdr:spPr>
        <a:xfrm>
          <a:off x="18605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5753BB75-D818-453E-948B-A81FDABFB2D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791C32C-0279-4E49-8D67-7F40120FFCC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BE4C4CB-8439-489B-BB82-8A369548BF0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8B71FA1-EABD-43BA-9757-C8AFF3B6B79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4B657C5-EF85-4E3C-A864-9F1A531B381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707" name="楕円 706">
          <a:extLst>
            <a:ext uri="{FF2B5EF4-FFF2-40B4-BE49-F238E27FC236}">
              <a16:creationId xmlns:a16="http://schemas.microsoft.com/office/drawing/2014/main" id="{771B930A-2049-4A82-8894-34A28757825C}"/>
            </a:ext>
          </a:extLst>
        </xdr:cNvPr>
        <xdr:cNvSpPr/>
      </xdr:nvSpPr>
      <xdr:spPr>
        <a:xfrm>
          <a:off x="22110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167657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3E981C22-646E-4292-97C2-1612D469A933}"/>
            </a:ext>
          </a:extLst>
        </xdr:cNvPr>
        <xdr:cNvSpPr txBox="1"/>
      </xdr:nvSpPr>
      <xdr:spPr>
        <a:xfrm>
          <a:off x="22199600"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20066</xdr:rowOff>
    </xdr:from>
    <xdr:to>
      <xdr:col>112</xdr:col>
      <xdr:colOff>38100</xdr:colOff>
      <xdr:row>62</xdr:row>
      <xdr:rowOff>121666</xdr:rowOff>
    </xdr:to>
    <xdr:sp macro="" textlink="">
      <xdr:nvSpPr>
        <xdr:cNvPr id="709" name="楕円 708">
          <a:extLst>
            <a:ext uri="{FF2B5EF4-FFF2-40B4-BE49-F238E27FC236}">
              <a16:creationId xmlns:a16="http://schemas.microsoft.com/office/drawing/2014/main" id="{595B693C-29C2-464E-B6B1-259A996CE117}"/>
            </a:ext>
          </a:extLst>
        </xdr:cNvPr>
        <xdr:cNvSpPr/>
      </xdr:nvSpPr>
      <xdr:spPr>
        <a:xfrm>
          <a:off x="21272500" y="106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68580</xdr:rowOff>
    </xdr:from>
    <xdr:to>
      <xdr:col>116</xdr:col>
      <xdr:colOff>63500</xdr:colOff>
      <xdr:row>62</xdr:row>
      <xdr:rowOff>70866</xdr:rowOff>
    </xdr:to>
    <xdr:cxnSp macro="">
      <xdr:nvCxnSpPr>
        <xdr:cNvPr id="710" name="直線コネクタ 709">
          <a:extLst>
            <a:ext uri="{FF2B5EF4-FFF2-40B4-BE49-F238E27FC236}">
              <a16:creationId xmlns:a16="http://schemas.microsoft.com/office/drawing/2014/main" id="{A3923EA7-E5D1-4F81-9C1A-227FD049A30D}"/>
            </a:ext>
          </a:extLst>
        </xdr:cNvPr>
        <xdr:cNvCxnSpPr/>
      </xdr:nvCxnSpPr>
      <xdr:spPr>
        <a:xfrm flipV="1">
          <a:off x="21323300" y="1069848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24638</xdr:rowOff>
    </xdr:from>
    <xdr:to>
      <xdr:col>107</xdr:col>
      <xdr:colOff>101600</xdr:colOff>
      <xdr:row>62</xdr:row>
      <xdr:rowOff>126238</xdr:rowOff>
    </xdr:to>
    <xdr:sp macro="" textlink="">
      <xdr:nvSpPr>
        <xdr:cNvPr id="711" name="楕円 710">
          <a:extLst>
            <a:ext uri="{FF2B5EF4-FFF2-40B4-BE49-F238E27FC236}">
              <a16:creationId xmlns:a16="http://schemas.microsoft.com/office/drawing/2014/main" id="{ABCEBDA7-2E18-42FB-A47C-018B5D17764C}"/>
            </a:ext>
          </a:extLst>
        </xdr:cNvPr>
        <xdr:cNvSpPr/>
      </xdr:nvSpPr>
      <xdr:spPr>
        <a:xfrm>
          <a:off x="203835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70866</xdr:rowOff>
    </xdr:from>
    <xdr:to>
      <xdr:col>111</xdr:col>
      <xdr:colOff>177800</xdr:colOff>
      <xdr:row>62</xdr:row>
      <xdr:rowOff>75438</xdr:rowOff>
    </xdr:to>
    <xdr:cxnSp macro="">
      <xdr:nvCxnSpPr>
        <xdr:cNvPr id="712" name="直線コネクタ 711">
          <a:extLst>
            <a:ext uri="{FF2B5EF4-FFF2-40B4-BE49-F238E27FC236}">
              <a16:creationId xmlns:a16="http://schemas.microsoft.com/office/drawing/2014/main" id="{1A868DEF-6264-431D-97DE-7A934B2F20FE}"/>
            </a:ext>
          </a:extLst>
        </xdr:cNvPr>
        <xdr:cNvCxnSpPr/>
      </xdr:nvCxnSpPr>
      <xdr:spPr>
        <a:xfrm flipV="1">
          <a:off x="20434300" y="1070076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33782</xdr:rowOff>
    </xdr:from>
    <xdr:to>
      <xdr:col>102</xdr:col>
      <xdr:colOff>165100</xdr:colOff>
      <xdr:row>62</xdr:row>
      <xdr:rowOff>135382</xdr:rowOff>
    </xdr:to>
    <xdr:sp macro="" textlink="">
      <xdr:nvSpPr>
        <xdr:cNvPr id="713" name="楕円 712">
          <a:extLst>
            <a:ext uri="{FF2B5EF4-FFF2-40B4-BE49-F238E27FC236}">
              <a16:creationId xmlns:a16="http://schemas.microsoft.com/office/drawing/2014/main" id="{0FC44E4A-2DA8-4AE4-A589-502E40DA9F72}"/>
            </a:ext>
          </a:extLst>
        </xdr:cNvPr>
        <xdr:cNvSpPr/>
      </xdr:nvSpPr>
      <xdr:spPr>
        <a:xfrm>
          <a:off x="19494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75438</xdr:rowOff>
    </xdr:from>
    <xdr:to>
      <xdr:col>107</xdr:col>
      <xdr:colOff>50800</xdr:colOff>
      <xdr:row>62</xdr:row>
      <xdr:rowOff>84582</xdr:rowOff>
    </xdr:to>
    <xdr:cxnSp macro="">
      <xdr:nvCxnSpPr>
        <xdr:cNvPr id="714" name="直線コネクタ 713">
          <a:extLst>
            <a:ext uri="{FF2B5EF4-FFF2-40B4-BE49-F238E27FC236}">
              <a16:creationId xmlns:a16="http://schemas.microsoft.com/office/drawing/2014/main" id="{474B5D7F-7133-469F-BE99-D344EF54361B}"/>
            </a:ext>
          </a:extLst>
        </xdr:cNvPr>
        <xdr:cNvCxnSpPr/>
      </xdr:nvCxnSpPr>
      <xdr:spPr>
        <a:xfrm flipV="1">
          <a:off x="19545300" y="1070533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40640</xdr:rowOff>
    </xdr:from>
    <xdr:to>
      <xdr:col>98</xdr:col>
      <xdr:colOff>38100</xdr:colOff>
      <xdr:row>62</xdr:row>
      <xdr:rowOff>142240</xdr:rowOff>
    </xdr:to>
    <xdr:sp macro="" textlink="">
      <xdr:nvSpPr>
        <xdr:cNvPr id="715" name="楕円 714">
          <a:extLst>
            <a:ext uri="{FF2B5EF4-FFF2-40B4-BE49-F238E27FC236}">
              <a16:creationId xmlns:a16="http://schemas.microsoft.com/office/drawing/2014/main" id="{DFE5BEAB-9F19-4B25-9FE9-1F426E4E689E}"/>
            </a:ext>
          </a:extLst>
        </xdr:cNvPr>
        <xdr:cNvSpPr/>
      </xdr:nvSpPr>
      <xdr:spPr>
        <a:xfrm>
          <a:off x="18605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84582</xdr:rowOff>
    </xdr:from>
    <xdr:to>
      <xdr:col>102</xdr:col>
      <xdr:colOff>114300</xdr:colOff>
      <xdr:row>62</xdr:row>
      <xdr:rowOff>91440</xdr:rowOff>
    </xdr:to>
    <xdr:cxnSp macro="">
      <xdr:nvCxnSpPr>
        <xdr:cNvPr id="716" name="直線コネクタ 715">
          <a:extLst>
            <a:ext uri="{FF2B5EF4-FFF2-40B4-BE49-F238E27FC236}">
              <a16:creationId xmlns:a16="http://schemas.microsoft.com/office/drawing/2014/main" id="{5147BF66-13AA-458B-8099-72027E1E536F}"/>
            </a:ext>
          </a:extLst>
        </xdr:cNvPr>
        <xdr:cNvCxnSpPr/>
      </xdr:nvCxnSpPr>
      <xdr:spPr>
        <a:xfrm flipV="1">
          <a:off x="18656300" y="1071448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717" name="n_1aveValue【保健センター・保健所】&#10;一人当たり面積">
          <a:extLst>
            <a:ext uri="{FF2B5EF4-FFF2-40B4-BE49-F238E27FC236}">
              <a16:creationId xmlns:a16="http://schemas.microsoft.com/office/drawing/2014/main" id="{05B6FB62-75A0-4662-AC13-1640E9F9AE22}"/>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718" name="n_2aveValue【保健センター・保健所】&#10;一人当たり面積">
          <a:extLst>
            <a:ext uri="{FF2B5EF4-FFF2-40B4-BE49-F238E27FC236}">
              <a16:creationId xmlns:a16="http://schemas.microsoft.com/office/drawing/2014/main" id="{580CF566-5924-449D-8A43-51F4638F1C8E}"/>
            </a:ext>
          </a:extLst>
        </xdr:cNvPr>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719" name="n_3aveValue【保健センター・保健所】&#10;一人当たり面積">
          <a:extLst>
            <a:ext uri="{FF2B5EF4-FFF2-40B4-BE49-F238E27FC236}">
              <a16:creationId xmlns:a16="http://schemas.microsoft.com/office/drawing/2014/main" id="{227C1ECB-5F91-4334-AC34-0C7AAE3FB291}"/>
            </a:ext>
          </a:extLst>
        </xdr:cNvPr>
        <xdr:cNvSpPr txBox="1"/>
      </xdr:nvSpPr>
      <xdr:spPr>
        <a:xfrm>
          <a:off x="19310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720" name="n_4aveValue【保健センター・保健所】&#10;一人当たり面積">
          <a:extLst>
            <a:ext uri="{FF2B5EF4-FFF2-40B4-BE49-F238E27FC236}">
              <a16:creationId xmlns:a16="http://schemas.microsoft.com/office/drawing/2014/main" id="{04C9A63A-13A8-4294-AD15-638288BDACF3}"/>
            </a:ext>
          </a:extLst>
        </xdr:cNvPr>
        <xdr:cNvSpPr txBox="1"/>
      </xdr:nvSpPr>
      <xdr:spPr>
        <a:xfrm>
          <a:off x="18421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112793</xdr:rowOff>
    </xdr:from>
    <xdr:ext cx="469744" cy="259045"/>
    <xdr:sp macro="" textlink="">
      <xdr:nvSpPr>
        <xdr:cNvPr id="721" name="n_1mainValue【保健センター・保健所】&#10;一人当たり面積">
          <a:extLst>
            <a:ext uri="{FF2B5EF4-FFF2-40B4-BE49-F238E27FC236}">
              <a16:creationId xmlns:a16="http://schemas.microsoft.com/office/drawing/2014/main" id="{DFC6D3A4-D28C-400D-8750-738DB0F3A89C}"/>
            </a:ext>
          </a:extLst>
        </xdr:cNvPr>
        <xdr:cNvSpPr txBox="1"/>
      </xdr:nvSpPr>
      <xdr:spPr>
        <a:xfrm>
          <a:off x="21075727" y="107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117365</xdr:rowOff>
    </xdr:from>
    <xdr:ext cx="469744" cy="259045"/>
    <xdr:sp macro="" textlink="">
      <xdr:nvSpPr>
        <xdr:cNvPr id="722" name="n_2mainValue【保健センター・保健所】&#10;一人当たり面積">
          <a:extLst>
            <a:ext uri="{FF2B5EF4-FFF2-40B4-BE49-F238E27FC236}">
              <a16:creationId xmlns:a16="http://schemas.microsoft.com/office/drawing/2014/main" id="{A5B2E54B-FB6E-4796-958E-15B78D01FB9C}"/>
            </a:ext>
          </a:extLst>
        </xdr:cNvPr>
        <xdr:cNvSpPr txBox="1"/>
      </xdr:nvSpPr>
      <xdr:spPr>
        <a:xfrm>
          <a:off x="20199427" y="1074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126509</xdr:rowOff>
    </xdr:from>
    <xdr:ext cx="469744" cy="259045"/>
    <xdr:sp macro="" textlink="">
      <xdr:nvSpPr>
        <xdr:cNvPr id="723" name="n_3mainValue【保健センター・保健所】&#10;一人当たり面積">
          <a:extLst>
            <a:ext uri="{FF2B5EF4-FFF2-40B4-BE49-F238E27FC236}">
              <a16:creationId xmlns:a16="http://schemas.microsoft.com/office/drawing/2014/main" id="{0BB307F1-92D0-4E44-95B9-C1CB8DDC76E7}"/>
            </a:ext>
          </a:extLst>
        </xdr:cNvPr>
        <xdr:cNvSpPr txBox="1"/>
      </xdr:nvSpPr>
      <xdr:spPr>
        <a:xfrm>
          <a:off x="19310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133367</xdr:rowOff>
    </xdr:from>
    <xdr:ext cx="469744" cy="259045"/>
    <xdr:sp macro="" textlink="">
      <xdr:nvSpPr>
        <xdr:cNvPr id="724" name="n_4mainValue【保健センター・保健所】&#10;一人当たり面積">
          <a:extLst>
            <a:ext uri="{FF2B5EF4-FFF2-40B4-BE49-F238E27FC236}">
              <a16:creationId xmlns:a16="http://schemas.microsoft.com/office/drawing/2014/main" id="{F371AA2C-45D9-43B0-9342-2560F1F6F50B}"/>
            </a:ext>
          </a:extLst>
        </xdr:cNvPr>
        <xdr:cNvSpPr txBox="1"/>
      </xdr:nvSpPr>
      <xdr:spPr>
        <a:xfrm>
          <a:off x="18421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1AF0F605-8C7F-4919-9405-1AEAEB55700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5D8F5AEA-07BE-4890-9F60-3947C9034F8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644B8E7B-9C53-442E-8041-A863040AB57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CE1ACD9B-29B2-42C9-BFD0-7E9E51A26DC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689AB833-1DE4-47B3-A64C-1A75F5863E0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C48EDEB5-A4DF-4887-9FBD-8BBA0EED289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22BECB71-3E8F-449A-8437-4EA4201E72F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D3EDB4F7-9CFD-45C6-9F2F-B27A6B78C22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C3196632-FED2-400C-92AB-7D38BE03444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B4CB45D-B913-47FA-821B-0FD587ED704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308F3965-4D62-4504-AC92-6D16F900ED6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0A7749C6-9326-45EE-90B6-FC0289FD386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58E77884-F91F-4F22-9164-5D2B3160064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1721F3E0-2F94-4B06-8AB1-5766276A3B1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18CB41AE-7FAA-4170-A52D-CB97EDE0A68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F60DAEB8-CEAC-4A36-B1A4-48C5808A364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AA6B8166-D516-40BC-884B-DB71D2E9B3D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AEA5C9E5-2FE5-450A-9606-28FF54FEDDA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23FD4ED0-03F9-481D-B426-ED3372ADFA9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79F5B982-496A-4E5E-86BD-8D1A351C819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89AA2850-2DC8-4C8E-B7D3-27CD7F203A6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28058FC6-855B-4EC4-B782-A5EE18EBCCC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B62EA25D-24BE-4AEB-8732-B2A34F4DF99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5A28CA29-F0E1-426F-A0C5-6A370CA7540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749" name="直線コネクタ 748">
          <a:extLst>
            <a:ext uri="{FF2B5EF4-FFF2-40B4-BE49-F238E27FC236}">
              <a16:creationId xmlns:a16="http://schemas.microsoft.com/office/drawing/2014/main" id="{BABDE34E-B65C-4738-944F-D7356A9F7608}"/>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6B2BC5F0-EFA8-42B6-96A5-3700C767770B}"/>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751" name="直線コネクタ 750">
          <a:extLst>
            <a:ext uri="{FF2B5EF4-FFF2-40B4-BE49-F238E27FC236}">
              <a16:creationId xmlns:a16="http://schemas.microsoft.com/office/drawing/2014/main" id="{9E8BC59C-E703-4DFA-8B93-9FC332D17EAE}"/>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AC6E75F5-8C21-42DC-BC0E-320083FE138A}"/>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753" name="直線コネクタ 752">
          <a:extLst>
            <a:ext uri="{FF2B5EF4-FFF2-40B4-BE49-F238E27FC236}">
              <a16:creationId xmlns:a16="http://schemas.microsoft.com/office/drawing/2014/main" id="{96A0B1CB-8B21-4A3F-9871-A6FD1EBF6758}"/>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3906F218-0934-4F3C-B0A1-AF2DE8A32F49}"/>
            </a:ext>
          </a:extLst>
        </xdr:cNvPr>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755" name="フローチャート: 判断 754">
          <a:extLst>
            <a:ext uri="{FF2B5EF4-FFF2-40B4-BE49-F238E27FC236}">
              <a16:creationId xmlns:a16="http://schemas.microsoft.com/office/drawing/2014/main" id="{9B8F0E46-8887-468C-8A5D-B986CE3695D4}"/>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756" name="フローチャート: 判断 755">
          <a:extLst>
            <a:ext uri="{FF2B5EF4-FFF2-40B4-BE49-F238E27FC236}">
              <a16:creationId xmlns:a16="http://schemas.microsoft.com/office/drawing/2014/main" id="{DF10C77D-24B5-4B37-BE41-CB9EC1C6371F}"/>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757" name="フローチャート: 判断 756">
          <a:extLst>
            <a:ext uri="{FF2B5EF4-FFF2-40B4-BE49-F238E27FC236}">
              <a16:creationId xmlns:a16="http://schemas.microsoft.com/office/drawing/2014/main" id="{9CFD7E9F-C0EF-4DD1-B830-41765A2B9BD1}"/>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758" name="フローチャート: 判断 757">
          <a:extLst>
            <a:ext uri="{FF2B5EF4-FFF2-40B4-BE49-F238E27FC236}">
              <a16:creationId xmlns:a16="http://schemas.microsoft.com/office/drawing/2014/main" id="{C3F3E7D7-8626-45C1-B7CD-CC310123E970}"/>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759" name="フローチャート: 判断 758">
          <a:extLst>
            <a:ext uri="{FF2B5EF4-FFF2-40B4-BE49-F238E27FC236}">
              <a16:creationId xmlns:a16="http://schemas.microsoft.com/office/drawing/2014/main" id="{057FF0A9-B7F5-42A6-BE2B-7868CE6EA57F}"/>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5AEC3EFB-BA91-4D7A-B1C8-FD8D3DBA46E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E939F50-13F4-499D-8A02-738E0A24D7B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E12F1290-1F12-4AAB-9290-E136B725783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9A84C51-0539-475A-9DE3-0D31C9DC7C3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2F938B55-F7DB-4550-AA0B-FECCDF31982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8255</xdr:rowOff>
    </xdr:from>
    <xdr:to>
      <xdr:col>85</xdr:col>
      <xdr:colOff>177800</xdr:colOff>
      <xdr:row>80</xdr:row>
      <xdr:rowOff>109855</xdr:rowOff>
    </xdr:to>
    <xdr:sp macro="" textlink="">
      <xdr:nvSpPr>
        <xdr:cNvPr id="765" name="楕円 764">
          <a:extLst>
            <a:ext uri="{FF2B5EF4-FFF2-40B4-BE49-F238E27FC236}">
              <a16:creationId xmlns:a16="http://schemas.microsoft.com/office/drawing/2014/main" id="{348B24AC-3058-4FFD-BA16-2BA7D04046A2}"/>
            </a:ext>
          </a:extLst>
        </xdr:cNvPr>
        <xdr:cNvSpPr/>
      </xdr:nvSpPr>
      <xdr:spPr>
        <a:xfrm>
          <a:off x="162687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31132</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ED0E9B0C-2F57-44A1-A7CC-ADA60B6E49D9}"/>
            </a:ext>
          </a:extLst>
        </xdr:cNvPr>
        <xdr:cNvSpPr txBox="1"/>
      </xdr:nvSpPr>
      <xdr:spPr>
        <a:xfrm>
          <a:off x="16357600"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143511</xdr:rowOff>
    </xdr:from>
    <xdr:to>
      <xdr:col>81</xdr:col>
      <xdr:colOff>101600</xdr:colOff>
      <xdr:row>80</xdr:row>
      <xdr:rowOff>73661</xdr:rowOff>
    </xdr:to>
    <xdr:sp macro="" textlink="">
      <xdr:nvSpPr>
        <xdr:cNvPr id="767" name="楕円 766">
          <a:extLst>
            <a:ext uri="{FF2B5EF4-FFF2-40B4-BE49-F238E27FC236}">
              <a16:creationId xmlns:a16="http://schemas.microsoft.com/office/drawing/2014/main" id="{1C2015B3-B9C7-4D34-AAC1-6E02D249AAB0}"/>
            </a:ext>
          </a:extLst>
        </xdr:cNvPr>
        <xdr:cNvSpPr/>
      </xdr:nvSpPr>
      <xdr:spPr>
        <a:xfrm>
          <a:off x="15430500" y="136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22861</xdr:rowOff>
    </xdr:from>
    <xdr:to>
      <xdr:col>85</xdr:col>
      <xdr:colOff>127000</xdr:colOff>
      <xdr:row>80</xdr:row>
      <xdr:rowOff>59055</xdr:rowOff>
    </xdr:to>
    <xdr:cxnSp macro="">
      <xdr:nvCxnSpPr>
        <xdr:cNvPr id="768" name="直線コネクタ 767">
          <a:extLst>
            <a:ext uri="{FF2B5EF4-FFF2-40B4-BE49-F238E27FC236}">
              <a16:creationId xmlns:a16="http://schemas.microsoft.com/office/drawing/2014/main" id="{C3B89210-BCCC-4193-A3C9-0C95CBF117B4}"/>
            </a:ext>
          </a:extLst>
        </xdr:cNvPr>
        <xdr:cNvCxnSpPr/>
      </xdr:nvCxnSpPr>
      <xdr:spPr>
        <a:xfrm>
          <a:off x="15481300" y="1373886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105411</xdr:rowOff>
    </xdr:from>
    <xdr:to>
      <xdr:col>76</xdr:col>
      <xdr:colOff>165100</xdr:colOff>
      <xdr:row>80</xdr:row>
      <xdr:rowOff>35561</xdr:rowOff>
    </xdr:to>
    <xdr:sp macro="" textlink="">
      <xdr:nvSpPr>
        <xdr:cNvPr id="769" name="楕円 768">
          <a:extLst>
            <a:ext uri="{FF2B5EF4-FFF2-40B4-BE49-F238E27FC236}">
              <a16:creationId xmlns:a16="http://schemas.microsoft.com/office/drawing/2014/main" id="{26098F45-2240-4E0A-953F-A5E660D8851F}"/>
            </a:ext>
          </a:extLst>
        </xdr:cNvPr>
        <xdr:cNvSpPr/>
      </xdr:nvSpPr>
      <xdr:spPr>
        <a:xfrm>
          <a:off x="14541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156211</xdr:rowOff>
    </xdr:from>
    <xdr:to>
      <xdr:col>81</xdr:col>
      <xdr:colOff>50800</xdr:colOff>
      <xdr:row>80</xdr:row>
      <xdr:rowOff>22861</xdr:rowOff>
    </xdr:to>
    <xdr:cxnSp macro="">
      <xdr:nvCxnSpPr>
        <xdr:cNvPr id="770" name="直線コネクタ 769">
          <a:extLst>
            <a:ext uri="{FF2B5EF4-FFF2-40B4-BE49-F238E27FC236}">
              <a16:creationId xmlns:a16="http://schemas.microsoft.com/office/drawing/2014/main" id="{089719D8-96D6-473B-BE79-A37C305E5E6D}"/>
            </a:ext>
          </a:extLst>
        </xdr:cNvPr>
        <xdr:cNvCxnSpPr/>
      </xdr:nvCxnSpPr>
      <xdr:spPr>
        <a:xfrm>
          <a:off x="14592300" y="13700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73025</xdr:rowOff>
    </xdr:from>
    <xdr:to>
      <xdr:col>72</xdr:col>
      <xdr:colOff>38100</xdr:colOff>
      <xdr:row>80</xdr:row>
      <xdr:rowOff>3175</xdr:rowOff>
    </xdr:to>
    <xdr:sp macro="" textlink="">
      <xdr:nvSpPr>
        <xdr:cNvPr id="771" name="楕円 770">
          <a:extLst>
            <a:ext uri="{FF2B5EF4-FFF2-40B4-BE49-F238E27FC236}">
              <a16:creationId xmlns:a16="http://schemas.microsoft.com/office/drawing/2014/main" id="{521ECA50-21D3-479E-8C9F-43C401504742}"/>
            </a:ext>
          </a:extLst>
        </xdr:cNvPr>
        <xdr:cNvSpPr/>
      </xdr:nvSpPr>
      <xdr:spPr>
        <a:xfrm>
          <a:off x="136525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123825</xdr:rowOff>
    </xdr:from>
    <xdr:to>
      <xdr:col>76</xdr:col>
      <xdr:colOff>114300</xdr:colOff>
      <xdr:row>79</xdr:row>
      <xdr:rowOff>156211</xdr:rowOff>
    </xdr:to>
    <xdr:cxnSp macro="">
      <xdr:nvCxnSpPr>
        <xdr:cNvPr id="772" name="直線コネクタ 771">
          <a:extLst>
            <a:ext uri="{FF2B5EF4-FFF2-40B4-BE49-F238E27FC236}">
              <a16:creationId xmlns:a16="http://schemas.microsoft.com/office/drawing/2014/main" id="{84CFC446-02E6-434B-BF1D-6D88CCD252D1}"/>
            </a:ext>
          </a:extLst>
        </xdr:cNvPr>
        <xdr:cNvCxnSpPr/>
      </xdr:nvCxnSpPr>
      <xdr:spPr>
        <a:xfrm>
          <a:off x="13703300" y="136683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36830</xdr:rowOff>
    </xdr:from>
    <xdr:to>
      <xdr:col>67</xdr:col>
      <xdr:colOff>101600</xdr:colOff>
      <xdr:row>79</xdr:row>
      <xdr:rowOff>138430</xdr:rowOff>
    </xdr:to>
    <xdr:sp macro="" textlink="">
      <xdr:nvSpPr>
        <xdr:cNvPr id="773" name="楕円 772">
          <a:extLst>
            <a:ext uri="{FF2B5EF4-FFF2-40B4-BE49-F238E27FC236}">
              <a16:creationId xmlns:a16="http://schemas.microsoft.com/office/drawing/2014/main" id="{376DF120-E416-4628-A826-338CA79E8E69}"/>
            </a:ext>
          </a:extLst>
        </xdr:cNvPr>
        <xdr:cNvSpPr/>
      </xdr:nvSpPr>
      <xdr:spPr>
        <a:xfrm>
          <a:off x="12763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87630</xdr:rowOff>
    </xdr:from>
    <xdr:to>
      <xdr:col>71</xdr:col>
      <xdr:colOff>177800</xdr:colOff>
      <xdr:row>79</xdr:row>
      <xdr:rowOff>123825</xdr:rowOff>
    </xdr:to>
    <xdr:cxnSp macro="">
      <xdr:nvCxnSpPr>
        <xdr:cNvPr id="774" name="直線コネクタ 773">
          <a:extLst>
            <a:ext uri="{FF2B5EF4-FFF2-40B4-BE49-F238E27FC236}">
              <a16:creationId xmlns:a16="http://schemas.microsoft.com/office/drawing/2014/main" id="{CA53117E-4F80-4187-A400-B63EFF558393}"/>
            </a:ext>
          </a:extLst>
        </xdr:cNvPr>
        <xdr:cNvCxnSpPr/>
      </xdr:nvCxnSpPr>
      <xdr:spPr>
        <a:xfrm>
          <a:off x="12814300" y="136321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775" name="n_1aveValue【消防施設】&#10;有形固定資産減価償却率">
          <a:extLst>
            <a:ext uri="{FF2B5EF4-FFF2-40B4-BE49-F238E27FC236}">
              <a16:creationId xmlns:a16="http://schemas.microsoft.com/office/drawing/2014/main" id="{782320D7-244E-4679-BB65-5A5CECB4EF6F}"/>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776" name="n_2aveValue【消防施設】&#10;有形固定資産減価償却率">
          <a:extLst>
            <a:ext uri="{FF2B5EF4-FFF2-40B4-BE49-F238E27FC236}">
              <a16:creationId xmlns:a16="http://schemas.microsoft.com/office/drawing/2014/main" id="{022ABBF1-7B15-47B5-9C67-67629086EC85}"/>
            </a:ext>
          </a:extLst>
        </xdr:cNvPr>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777" name="n_3aveValue【消防施設】&#10;有形固定資産減価償却率">
          <a:extLst>
            <a:ext uri="{FF2B5EF4-FFF2-40B4-BE49-F238E27FC236}">
              <a16:creationId xmlns:a16="http://schemas.microsoft.com/office/drawing/2014/main" id="{86BD63A6-B6DC-4A30-8C09-3CF71EE049AE}"/>
            </a:ext>
          </a:extLst>
        </xdr:cNvPr>
        <xdr:cNvSpPr txBox="1"/>
      </xdr:nvSpPr>
      <xdr:spPr>
        <a:xfrm>
          <a:off x="13500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778" name="n_4aveValue【消防施設】&#10;有形固定資産減価償却率">
          <a:extLst>
            <a:ext uri="{FF2B5EF4-FFF2-40B4-BE49-F238E27FC236}">
              <a16:creationId xmlns:a16="http://schemas.microsoft.com/office/drawing/2014/main" id="{B30E3293-9276-44A2-B836-91293151DB9F}"/>
            </a:ext>
          </a:extLst>
        </xdr:cNvPr>
        <xdr:cNvSpPr txBox="1"/>
      </xdr:nvSpPr>
      <xdr:spPr>
        <a:xfrm>
          <a:off x="12611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90188</xdr:rowOff>
    </xdr:from>
    <xdr:ext cx="405111" cy="259045"/>
    <xdr:sp macro="" textlink="">
      <xdr:nvSpPr>
        <xdr:cNvPr id="779" name="n_1mainValue【消防施設】&#10;有形固定資産減価償却率">
          <a:extLst>
            <a:ext uri="{FF2B5EF4-FFF2-40B4-BE49-F238E27FC236}">
              <a16:creationId xmlns:a16="http://schemas.microsoft.com/office/drawing/2014/main" id="{F626266A-E386-4118-84DC-CF860ABFCF80}"/>
            </a:ext>
          </a:extLst>
        </xdr:cNvPr>
        <xdr:cNvSpPr txBox="1"/>
      </xdr:nvSpPr>
      <xdr:spPr>
        <a:xfrm>
          <a:off x="1526604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52088</xdr:rowOff>
    </xdr:from>
    <xdr:ext cx="405111" cy="259045"/>
    <xdr:sp macro="" textlink="">
      <xdr:nvSpPr>
        <xdr:cNvPr id="780" name="n_2mainValue【消防施設】&#10;有形固定資産減価償却率">
          <a:extLst>
            <a:ext uri="{FF2B5EF4-FFF2-40B4-BE49-F238E27FC236}">
              <a16:creationId xmlns:a16="http://schemas.microsoft.com/office/drawing/2014/main" id="{87EEBD92-3B0A-418F-97C0-2AEA77C43087}"/>
            </a:ext>
          </a:extLst>
        </xdr:cNvPr>
        <xdr:cNvSpPr txBox="1"/>
      </xdr:nvSpPr>
      <xdr:spPr>
        <a:xfrm>
          <a:off x="143897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19702</xdr:rowOff>
    </xdr:from>
    <xdr:ext cx="405111" cy="259045"/>
    <xdr:sp macro="" textlink="">
      <xdr:nvSpPr>
        <xdr:cNvPr id="781" name="n_3mainValue【消防施設】&#10;有形固定資産減価償却率">
          <a:extLst>
            <a:ext uri="{FF2B5EF4-FFF2-40B4-BE49-F238E27FC236}">
              <a16:creationId xmlns:a16="http://schemas.microsoft.com/office/drawing/2014/main" id="{DB5BE0D5-DE89-418F-97A6-3AD4F947AAC8}"/>
            </a:ext>
          </a:extLst>
        </xdr:cNvPr>
        <xdr:cNvSpPr txBox="1"/>
      </xdr:nvSpPr>
      <xdr:spPr>
        <a:xfrm>
          <a:off x="13500744" y="1339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154957</xdr:rowOff>
    </xdr:from>
    <xdr:ext cx="405111" cy="259045"/>
    <xdr:sp macro="" textlink="">
      <xdr:nvSpPr>
        <xdr:cNvPr id="782" name="n_4mainValue【消防施設】&#10;有形固定資産減価償却率">
          <a:extLst>
            <a:ext uri="{FF2B5EF4-FFF2-40B4-BE49-F238E27FC236}">
              <a16:creationId xmlns:a16="http://schemas.microsoft.com/office/drawing/2014/main" id="{C8AB9FA5-8682-42F1-8766-D0D31D00C610}"/>
            </a:ext>
          </a:extLst>
        </xdr:cNvPr>
        <xdr:cNvSpPr txBox="1"/>
      </xdr:nvSpPr>
      <xdr:spPr>
        <a:xfrm>
          <a:off x="12611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4C610E0C-CAED-4FC3-BCA7-17A7406B6AF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A3C5412A-92B9-4AE8-B821-3219623B27E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EB9C6B5B-B9BC-454D-845A-9754F40B309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DAEBA4B1-6AE7-47C1-86C3-73E49BDE658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807F57B1-5BF2-4BE7-9D6B-024A9FB4F61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E90695A5-41F9-4A0A-A86B-F5DEF280B93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F64E607B-DDD5-47F6-9408-F7700F92F00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21F8D102-0B20-466C-B922-B782077BC2B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13CA43DC-D569-4D80-9CDB-03C822CE4AF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60E3130A-0B77-45E6-8BF0-A46510398D1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DF84725D-3342-4CDE-9FD3-D6BA11BCC3E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05DE61EA-7CCB-4713-A0A8-CB14C3D2432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79D69A1D-A8C7-4804-8215-57DC7BBE418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609F60F2-1D09-4C5C-82FB-B84F0DD5EDE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2B8CF45A-2D88-496A-96F8-B25F4014B1F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053B6887-5895-44CC-ABF2-EA40ADB1DB5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D66C01B2-9947-459C-94A7-75DAEE9737C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61756E33-E06D-4B9B-9A04-C433A4712F9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5975892D-9D19-4CBA-BAD1-A07223CE350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2354F684-C6FB-43C1-BFF5-D168B2E7C37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9FD088DB-F50B-4946-AB47-436F3B01CC3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804" name="直線コネクタ 803">
          <a:extLst>
            <a:ext uri="{FF2B5EF4-FFF2-40B4-BE49-F238E27FC236}">
              <a16:creationId xmlns:a16="http://schemas.microsoft.com/office/drawing/2014/main" id="{7DAE0B5C-866E-4B31-969A-361FA2540C67}"/>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805" name="【消防施設】&#10;一人当たり面積最小値テキスト">
          <a:extLst>
            <a:ext uri="{FF2B5EF4-FFF2-40B4-BE49-F238E27FC236}">
              <a16:creationId xmlns:a16="http://schemas.microsoft.com/office/drawing/2014/main" id="{48D9E1E9-BDB8-4934-A8CD-3B1F8849024C}"/>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806" name="直線コネクタ 805">
          <a:extLst>
            <a:ext uri="{FF2B5EF4-FFF2-40B4-BE49-F238E27FC236}">
              <a16:creationId xmlns:a16="http://schemas.microsoft.com/office/drawing/2014/main" id="{F8BD55CD-FC3B-43F2-B81A-13CF2DE67FDB}"/>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807" name="【消防施設】&#10;一人当たり面積最大値テキスト">
          <a:extLst>
            <a:ext uri="{FF2B5EF4-FFF2-40B4-BE49-F238E27FC236}">
              <a16:creationId xmlns:a16="http://schemas.microsoft.com/office/drawing/2014/main" id="{2E87869C-9643-4B3B-AB7D-DA7E4271C27D}"/>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808" name="直線コネクタ 807">
          <a:extLst>
            <a:ext uri="{FF2B5EF4-FFF2-40B4-BE49-F238E27FC236}">
              <a16:creationId xmlns:a16="http://schemas.microsoft.com/office/drawing/2014/main" id="{5106A4BB-1218-48CC-8A06-301E1B9652C9}"/>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31563</xdr:rowOff>
    </xdr:from>
    <xdr:ext cx="469744" cy="259045"/>
    <xdr:sp macro="" textlink="">
      <xdr:nvSpPr>
        <xdr:cNvPr id="809" name="【消防施設】&#10;一人当たり面積平均値テキスト">
          <a:extLst>
            <a:ext uri="{FF2B5EF4-FFF2-40B4-BE49-F238E27FC236}">
              <a16:creationId xmlns:a16="http://schemas.microsoft.com/office/drawing/2014/main" id="{FF3EFFB7-E7FC-4BE7-A5E6-9FA2325A81C6}"/>
            </a:ext>
          </a:extLst>
        </xdr:cNvPr>
        <xdr:cNvSpPr txBox="1"/>
      </xdr:nvSpPr>
      <xdr:spPr>
        <a:xfrm>
          <a:off x="22199600" y="14604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810" name="フローチャート: 判断 809">
          <a:extLst>
            <a:ext uri="{FF2B5EF4-FFF2-40B4-BE49-F238E27FC236}">
              <a16:creationId xmlns:a16="http://schemas.microsoft.com/office/drawing/2014/main" id="{2C09206B-A99D-495E-BB2B-F2AB06AC4BA5}"/>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811" name="フローチャート: 判断 810">
          <a:extLst>
            <a:ext uri="{FF2B5EF4-FFF2-40B4-BE49-F238E27FC236}">
              <a16:creationId xmlns:a16="http://schemas.microsoft.com/office/drawing/2014/main" id="{300CAC65-CA0C-42CB-BC80-16DED8629E6C}"/>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812" name="フローチャート: 判断 811">
          <a:extLst>
            <a:ext uri="{FF2B5EF4-FFF2-40B4-BE49-F238E27FC236}">
              <a16:creationId xmlns:a16="http://schemas.microsoft.com/office/drawing/2014/main" id="{459305A7-C657-4771-8C7D-4B257B0C9D27}"/>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813" name="フローチャート: 判断 812">
          <a:extLst>
            <a:ext uri="{FF2B5EF4-FFF2-40B4-BE49-F238E27FC236}">
              <a16:creationId xmlns:a16="http://schemas.microsoft.com/office/drawing/2014/main" id="{CAD6C114-C90C-42F5-BBA6-DAE3D060ECE4}"/>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814" name="フローチャート: 判断 813">
          <a:extLst>
            <a:ext uri="{FF2B5EF4-FFF2-40B4-BE49-F238E27FC236}">
              <a16:creationId xmlns:a16="http://schemas.microsoft.com/office/drawing/2014/main" id="{DDC46D11-303B-41D8-B25A-8EC2CD55D4B5}"/>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2C326A1D-5F01-4A2F-AA2F-4F529241875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C3979C9D-EC40-4CD7-81EF-DFE19FE98AB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A6A26364-F97F-4A0B-9C7E-E9A82D8A387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B098EAD5-D9BB-4F96-A791-E7637BF08C0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90837C4-361A-4621-BBA3-A4925F4EFB5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27533</xdr:rowOff>
    </xdr:from>
    <xdr:to>
      <xdr:col>116</xdr:col>
      <xdr:colOff>114300</xdr:colOff>
      <xdr:row>85</xdr:row>
      <xdr:rowOff>129133</xdr:rowOff>
    </xdr:to>
    <xdr:sp macro="" textlink="">
      <xdr:nvSpPr>
        <xdr:cNvPr id="820" name="楕円 819">
          <a:extLst>
            <a:ext uri="{FF2B5EF4-FFF2-40B4-BE49-F238E27FC236}">
              <a16:creationId xmlns:a16="http://schemas.microsoft.com/office/drawing/2014/main" id="{211F17D0-3ABB-482A-B8F7-ABAC60400AA0}"/>
            </a:ext>
          </a:extLst>
        </xdr:cNvPr>
        <xdr:cNvSpPr/>
      </xdr:nvSpPr>
      <xdr:spPr>
        <a:xfrm>
          <a:off x="22110700" y="146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158360</xdr:rowOff>
    </xdr:from>
    <xdr:ext cx="469744" cy="259045"/>
    <xdr:sp macro="" textlink="">
      <xdr:nvSpPr>
        <xdr:cNvPr id="821" name="【消防施設】&#10;一人当たり面積該当値テキスト">
          <a:extLst>
            <a:ext uri="{FF2B5EF4-FFF2-40B4-BE49-F238E27FC236}">
              <a16:creationId xmlns:a16="http://schemas.microsoft.com/office/drawing/2014/main" id="{ABE42A96-E5CD-4381-B4E0-90F86BC340B0}"/>
            </a:ext>
          </a:extLst>
        </xdr:cNvPr>
        <xdr:cNvSpPr txBox="1"/>
      </xdr:nvSpPr>
      <xdr:spPr>
        <a:xfrm>
          <a:off x="22199600" y="1438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28905</xdr:rowOff>
    </xdr:from>
    <xdr:to>
      <xdr:col>112</xdr:col>
      <xdr:colOff>38100</xdr:colOff>
      <xdr:row>85</xdr:row>
      <xdr:rowOff>130505</xdr:rowOff>
    </xdr:to>
    <xdr:sp macro="" textlink="">
      <xdr:nvSpPr>
        <xdr:cNvPr id="822" name="楕円 821">
          <a:extLst>
            <a:ext uri="{FF2B5EF4-FFF2-40B4-BE49-F238E27FC236}">
              <a16:creationId xmlns:a16="http://schemas.microsoft.com/office/drawing/2014/main" id="{69337DD1-7165-434C-A36B-9B9DC68DAA7B}"/>
            </a:ext>
          </a:extLst>
        </xdr:cNvPr>
        <xdr:cNvSpPr/>
      </xdr:nvSpPr>
      <xdr:spPr>
        <a:xfrm>
          <a:off x="21272500" y="146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78333</xdr:rowOff>
    </xdr:from>
    <xdr:to>
      <xdr:col>116</xdr:col>
      <xdr:colOff>63500</xdr:colOff>
      <xdr:row>85</xdr:row>
      <xdr:rowOff>79705</xdr:rowOff>
    </xdr:to>
    <xdr:cxnSp macro="">
      <xdr:nvCxnSpPr>
        <xdr:cNvPr id="823" name="直線コネクタ 822">
          <a:extLst>
            <a:ext uri="{FF2B5EF4-FFF2-40B4-BE49-F238E27FC236}">
              <a16:creationId xmlns:a16="http://schemas.microsoft.com/office/drawing/2014/main" id="{62A4DB12-7807-443E-BF07-6BE9E424DA62}"/>
            </a:ext>
          </a:extLst>
        </xdr:cNvPr>
        <xdr:cNvCxnSpPr/>
      </xdr:nvCxnSpPr>
      <xdr:spPr>
        <a:xfrm flipV="1">
          <a:off x="21323300" y="14651583"/>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31192</xdr:rowOff>
    </xdr:from>
    <xdr:to>
      <xdr:col>107</xdr:col>
      <xdr:colOff>101600</xdr:colOff>
      <xdr:row>85</xdr:row>
      <xdr:rowOff>132792</xdr:rowOff>
    </xdr:to>
    <xdr:sp macro="" textlink="">
      <xdr:nvSpPr>
        <xdr:cNvPr id="824" name="楕円 823">
          <a:extLst>
            <a:ext uri="{FF2B5EF4-FFF2-40B4-BE49-F238E27FC236}">
              <a16:creationId xmlns:a16="http://schemas.microsoft.com/office/drawing/2014/main" id="{AED827BB-357C-463B-B925-D5B3D41E5061}"/>
            </a:ext>
          </a:extLst>
        </xdr:cNvPr>
        <xdr:cNvSpPr/>
      </xdr:nvSpPr>
      <xdr:spPr>
        <a:xfrm>
          <a:off x="20383500" y="1460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79705</xdr:rowOff>
    </xdr:from>
    <xdr:to>
      <xdr:col>111</xdr:col>
      <xdr:colOff>177800</xdr:colOff>
      <xdr:row>85</xdr:row>
      <xdr:rowOff>81992</xdr:rowOff>
    </xdr:to>
    <xdr:cxnSp macro="">
      <xdr:nvCxnSpPr>
        <xdr:cNvPr id="825" name="直線コネクタ 824">
          <a:extLst>
            <a:ext uri="{FF2B5EF4-FFF2-40B4-BE49-F238E27FC236}">
              <a16:creationId xmlns:a16="http://schemas.microsoft.com/office/drawing/2014/main" id="{FCD44D33-29E5-40AE-8A40-A5EBE88126E6}"/>
            </a:ext>
          </a:extLst>
        </xdr:cNvPr>
        <xdr:cNvCxnSpPr/>
      </xdr:nvCxnSpPr>
      <xdr:spPr>
        <a:xfrm flipV="1">
          <a:off x="20434300" y="1465295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34849</xdr:rowOff>
    </xdr:from>
    <xdr:to>
      <xdr:col>102</xdr:col>
      <xdr:colOff>165100</xdr:colOff>
      <xdr:row>85</xdr:row>
      <xdr:rowOff>136449</xdr:rowOff>
    </xdr:to>
    <xdr:sp macro="" textlink="">
      <xdr:nvSpPr>
        <xdr:cNvPr id="826" name="楕円 825">
          <a:extLst>
            <a:ext uri="{FF2B5EF4-FFF2-40B4-BE49-F238E27FC236}">
              <a16:creationId xmlns:a16="http://schemas.microsoft.com/office/drawing/2014/main" id="{7765B78E-A904-4155-8B06-E2C3F51ECA2E}"/>
            </a:ext>
          </a:extLst>
        </xdr:cNvPr>
        <xdr:cNvSpPr/>
      </xdr:nvSpPr>
      <xdr:spPr>
        <a:xfrm>
          <a:off x="19494500" y="1460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81992</xdr:rowOff>
    </xdr:from>
    <xdr:to>
      <xdr:col>107</xdr:col>
      <xdr:colOff>50800</xdr:colOff>
      <xdr:row>85</xdr:row>
      <xdr:rowOff>85649</xdr:rowOff>
    </xdr:to>
    <xdr:cxnSp macro="">
      <xdr:nvCxnSpPr>
        <xdr:cNvPr id="827" name="直線コネクタ 826">
          <a:extLst>
            <a:ext uri="{FF2B5EF4-FFF2-40B4-BE49-F238E27FC236}">
              <a16:creationId xmlns:a16="http://schemas.microsoft.com/office/drawing/2014/main" id="{9C6A8FFB-2654-4C56-A167-8833742DC1B7}"/>
            </a:ext>
          </a:extLst>
        </xdr:cNvPr>
        <xdr:cNvCxnSpPr/>
      </xdr:nvCxnSpPr>
      <xdr:spPr>
        <a:xfrm flipV="1">
          <a:off x="19545300" y="1465524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38506</xdr:rowOff>
    </xdr:from>
    <xdr:to>
      <xdr:col>98</xdr:col>
      <xdr:colOff>38100</xdr:colOff>
      <xdr:row>85</xdr:row>
      <xdr:rowOff>140106</xdr:rowOff>
    </xdr:to>
    <xdr:sp macro="" textlink="">
      <xdr:nvSpPr>
        <xdr:cNvPr id="828" name="楕円 827">
          <a:extLst>
            <a:ext uri="{FF2B5EF4-FFF2-40B4-BE49-F238E27FC236}">
              <a16:creationId xmlns:a16="http://schemas.microsoft.com/office/drawing/2014/main" id="{B2D6026A-CAFD-4995-ACA2-3560EA960813}"/>
            </a:ext>
          </a:extLst>
        </xdr:cNvPr>
        <xdr:cNvSpPr/>
      </xdr:nvSpPr>
      <xdr:spPr>
        <a:xfrm>
          <a:off x="18605500" y="1461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85649</xdr:rowOff>
    </xdr:from>
    <xdr:to>
      <xdr:col>102</xdr:col>
      <xdr:colOff>114300</xdr:colOff>
      <xdr:row>85</xdr:row>
      <xdr:rowOff>89306</xdr:rowOff>
    </xdr:to>
    <xdr:cxnSp macro="">
      <xdr:nvCxnSpPr>
        <xdr:cNvPr id="829" name="直線コネクタ 828">
          <a:extLst>
            <a:ext uri="{FF2B5EF4-FFF2-40B4-BE49-F238E27FC236}">
              <a16:creationId xmlns:a16="http://schemas.microsoft.com/office/drawing/2014/main" id="{3907C27F-4812-40A9-A9C3-741050B74B50}"/>
            </a:ext>
          </a:extLst>
        </xdr:cNvPr>
        <xdr:cNvCxnSpPr/>
      </xdr:nvCxnSpPr>
      <xdr:spPr>
        <a:xfrm flipV="1">
          <a:off x="18656300" y="1465889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145863</xdr:rowOff>
    </xdr:from>
    <xdr:ext cx="469744" cy="259045"/>
    <xdr:sp macro="" textlink="">
      <xdr:nvSpPr>
        <xdr:cNvPr id="830" name="n_1aveValue【消防施設】&#10;一人当たり面積">
          <a:extLst>
            <a:ext uri="{FF2B5EF4-FFF2-40B4-BE49-F238E27FC236}">
              <a16:creationId xmlns:a16="http://schemas.microsoft.com/office/drawing/2014/main" id="{01D85EBF-C58E-4622-8513-125F49371B70}"/>
            </a:ext>
          </a:extLst>
        </xdr:cNvPr>
        <xdr:cNvSpPr txBox="1"/>
      </xdr:nvSpPr>
      <xdr:spPr>
        <a:xfrm>
          <a:off x="21075727" y="1471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151350</xdr:rowOff>
    </xdr:from>
    <xdr:ext cx="469744" cy="259045"/>
    <xdr:sp macro="" textlink="">
      <xdr:nvSpPr>
        <xdr:cNvPr id="831" name="n_2aveValue【消防施設】&#10;一人当たり面積">
          <a:extLst>
            <a:ext uri="{FF2B5EF4-FFF2-40B4-BE49-F238E27FC236}">
              <a16:creationId xmlns:a16="http://schemas.microsoft.com/office/drawing/2014/main" id="{A336D92B-E343-46DC-B0ED-BADDB8091BA9}"/>
            </a:ext>
          </a:extLst>
        </xdr:cNvPr>
        <xdr:cNvSpPr txBox="1"/>
      </xdr:nvSpPr>
      <xdr:spPr>
        <a:xfrm>
          <a:off x="20199427" y="1472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144950</xdr:rowOff>
    </xdr:from>
    <xdr:ext cx="469744" cy="259045"/>
    <xdr:sp macro="" textlink="">
      <xdr:nvSpPr>
        <xdr:cNvPr id="832" name="n_3aveValue【消防施設】&#10;一人当たり面積">
          <a:extLst>
            <a:ext uri="{FF2B5EF4-FFF2-40B4-BE49-F238E27FC236}">
              <a16:creationId xmlns:a16="http://schemas.microsoft.com/office/drawing/2014/main" id="{847D9654-9776-4FF6-9222-5C646C727E35}"/>
            </a:ext>
          </a:extLst>
        </xdr:cNvPr>
        <xdr:cNvSpPr txBox="1"/>
      </xdr:nvSpPr>
      <xdr:spPr>
        <a:xfrm>
          <a:off x="19310427" y="14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147235</xdr:rowOff>
    </xdr:from>
    <xdr:ext cx="469744" cy="259045"/>
    <xdr:sp macro="" textlink="">
      <xdr:nvSpPr>
        <xdr:cNvPr id="833" name="n_4aveValue【消防施設】&#10;一人当たり面積">
          <a:extLst>
            <a:ext uri="{FF2B5EF4-FFF2-40B4-BE49-F238E27FC236}">
              <a16:creationId xmlns:a16="http://schemas.microsoft.com/office/drawing/2014/main" id="{4168C8E8-2BF8-44CE-BFA4-D4DF7FA6D613}"/>
            </a:ext>
          </a:extLst>
        </xdr:cNvPr>
        <xdr:cNvSpPr txBox="1"/>
      </xdr:nvSpPr>
      <xdr:spPr>
        <a:xfrm>
          <a:off x="18421427" y="1472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147032</xdr:rowOff>
    </xdr:from>
    <xdr:ext cx="469744" cy="259045"/>
    <xdr:sp macro="" textlink="">
      <xdr:nvSpPr>
        <xdr:cNvPr id="834" name="n_1mainValue【消防施設】&#10;一人当たり面積">
          <a:extLst>
            <a:ext uri="{FF2B5EF4-FFF2-40B4-BE49-F238E27FC236}">
              <a16:creationId xmlns:a16="http://schemas.microsoft.com/office/drawing/2014/main" id="{ED6BF29E-A6F1-4B2A-BD26-2276C8CD4E88}"/>
            </a:ext>
          </a:extLst>
        </xdr:cNvPr>
        <xdr:cNvSpPr txBox="1"/>
      </xdr:nvSpPr>
      <xdr:spPr>
        <a:xfrm>
          <a:off x="21075727" y="1437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149319</xdr:rowOff>
    </xdr:from>
    <xdr:ext cx="469744" cy="259045"/>
    <xdr:sp macro="" textlink="">
      <xdr:nvSpPr>
        <xdr:cNvPr id="835" name="n_2mainValue【消防施設】&#10;一人当たり面積">
          <a:extLst>
            <a:ext uri="{FF2B5EF4-FFF2-40B4-BE49-F238E27FC236}">
              <a16:creationId xmlns:a16="http://schemas.microsoft.com/office/drawing/2014/main" id="{2013C8DD-7069-4D6B-BE2B-E8D068189698}"/>
            </a:ext>
          </a:extLst>
        </xdr:cNvPr>
        <xdr:cNvSpPr txBox="1"/>
      </xdr:nvSpPr>
      <xdr:spPr>
        <a:xfrm>
          <a:off x="20199427" y="1437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152976</xdr:rowOff>
    </xdr:from>
    <xdr:ext cx="469744" cy="259045"/>
    <xdr:sp macro="" textlink="">
      <xdr:nvSpPr>
        <xdr:cNvPr id="836" name="n_3mainValue【消防施設】&#10;一人当たり面積">
          <a:extLst>
            <a:ext uri="{FF2B5EF4-FFF2-40B4-BE49-F238E27FC236}">
              <a16:creationId xmlns:a16="http://schemas.microsoft.com/office/drawing/2014/main" id="{932E5CC2-F1EC-4512-A5F6-F35A4DD92085}"/>
            </a:ext>
          </a:extLst>
        </xdr:cNvPr>
        <xdr:cNvSpPr txBox="1"/>
      </xdr:nvSpPr>
      <xdr:spPr>
        <a:xfrm>
          <a:off x="19310427" y="1438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156633</xdr:rowOff>
    </xdr:from>
    <xdr:ext cx="469744" cy="259045"/>
    <xdr:sp macro="" textlink="">
      <xdr:nvSpPr>
        <xdr:cNvPr id="837" name="n_4mainValue【消防施設】&#10;一人当たり面積">
          <a:extLst>
            <a:ext uri="{FF2B5EF4-FFF2-40B4-BE49-F238E27FC236}">
              <a16:creationId xmlns:a16="http://schemas.microsoft.com/office/drawing/2014/main" id="{2C4FD131-7C89-4F05-85B7-D181EB8255BF}"/>
            </a:ext>
          </a:extLst>
        </xdr:cNvPr>
        <xdr:cNvSpPr txBox="1"/>
      </xdr:nvSpPr>
      <xdr:spPr>
        <a:xfrm>
          <a:off x="18421427" y="143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8BD30657-8070-4BF0-83BD-D887F6D181F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54388D14-3231-4B94-B4AD-9DCC1F0C2E9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BDD4C69D-DEAE-4EC5-BBB7-1053B398C40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AC3A492A-EEC7-4BB0-A702-4705FED0A27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AA01AB15-4DA3-4266-9774-ACD524A312C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630EA61B-A8C3-410B-8352-0B652A2F601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6CB08D0D-FE3E-4A3B-ADA0-44CAD957141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9CB1921A-F56B-4A6A-BB9B-8D25E0A5D24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6DE47330-E98E-4767-8761-D6FCAF28ADF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FFFAE4FF-175A-4AC5-9D49-419C809EC73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9358C425-F169-43BD-B49C-B87B54F226F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a:extLst>
            <a:ext uri="{FF2B5EF4-FFF2-40B4-BE49-F238E27FC236}">
              <a16:creationId xmlns:a16="http://schemas.microsoft.com/office/drawing/2014/main" id="{438A8F3F-B793-4985-A619-DCB1C57A66A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a:extLst>
            <a:ext uri="{FF2B5EF4-FFF2-40B4-BE49-F238E27FC236}">
              <a16:creationId xmlns:a16="http://schemas.microsoft.com/office/drawing/2014/main" id="{99161B4B-87B9-4042-ABAF-6F13A6CD964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a:extLst>
            <a:ext uri="{FF2B5EF4-FFF2-40B4-BE49-F238E27FC236}">
              <a16:creationId xmlns:a16="http://schemas.microsoft.com/office/drawing/2014/main" id="{C9DEF14D-2630-4E92-9FE6-9B93FAB7339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a:extLst>
            <a:ext uri="{FF2B5EF4-FFF2-40B4-BE49-F238E27FC236}">
              <a16:creationId xmlns:a16="http://schemas.microsoft.com/office/drawing/2014/main" id="{8C18718A-1EBE-44B6-934E-688E0522A9B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a:extLst>
            <a:ext uri="{FF2B5EF4-FFF2-40B4-BE49-F238E27FC236}">
              <a16:creationId xmlns:a16="http://schemas.microsoft.com/office/drawing/2014/main" id="{AC9CE153-176C-4471-8B56-696AAEB58B6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a:extLst>
            <a:ext uri="{FF2B5EF4-FFF2-40B4-BE49-F238E27FC236}">
              <a16:creationId xmlns:a16="http://schemas.microsoft.com/office/drawing/2014/main" id="{C3AE0068-86B1-4469-A52D-AAC35DA856B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a:extLst>
            <a:ext uri="{FF2B5EF4-FFF2-40B4-BE49-F238E27FC236}">
              <a16:creationId xmlns:a16="http://schemas.microsoft.com/office/drawing/2014/main" id="{6B210C3D-A565-4517-92BE-FBA6FEEB40B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a:extLst>
            <a:ext uri="{FF2B5EF4-FFF2-40B4-BE49-F238E27FC236}">
              <a16:creationId xmlns:a16="http://schemas.microsoft.com/office/drawing/2014/main" id="{3AE550B1-3979-4A44-896F-EC37251BEA5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a:extLst>
            <a:ext uri="{FF2B5EF4-FFF2-40B4-BE49-F238E27FC236}">
              <a16:creationId xmlns:a16="http://schemas.microsoft.com/office/drawing/2014/main" id="{CDD2F79F-9C47-4EAC-98DE-7E1766F4845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a:extLst>
            <a:ext uri="{FF2B5EF4-FFF2-40B4-BE49-F238E27FC236}">
              <a16:creationId xmlns:a16="http://schemas.microsoft.com/office/drawing/2014/main" id="{49E57368-D7D2-416C-85F0-53B269FC9A6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a:extLst>
            <a:ext uri="{FF2B5EF4-FFF2-40B4-BE49-F238E27FC236}">
              <a16:creationId xmlns:a16="http://schemas.microsoft.com/office/drawing/2014/main" id="{711AE38C-255D-49D3-B2F6-ACB5738C9E3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a:extLst>
            <a:ext uri="{FF2B5EF4-FFF2-40B4-BE49-F238E27FC236}">
              <a16:creationId xmlns:a16="http://schemas.microsoft.com/office/drawing/2014/main" id="{B49CFECB-52B7-4CCF-8A21-FDFCA1A0BE4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232BB646-D9C9-4E3F-9553-4E3F4BB3566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D79CCC49-A46B-41E8-A171-6EAD79297CC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863" name="直線コネクタ 862">
          <a:extLst>
            <a:ext uri="{FF2B5EF4-FFF2-40B4-BE49-F238E27FC236}">
              <a16:creationId xmlns:a16="http://schemas.microsoft.com/office/drawing/2014/main" id="{1CF4245E-9B95-4D0C-97E9-7F5A6361754C}"/>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864" name="【庁舎】&#10;有形固定資産減価償却率最小値テキスト">
          <a:extLst>
            <a:ext uri="{FF2B5EF4-FFF2-40B4-BE49-F238E27FC236}">
              <a16:creationId xmlns:a16="http://schemas.microsoft.com/office/drawing/2014/main" id="{A71AD6EB-EA5C-4B2F-82DE-F680B1C92535}"/>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865" name="直線コネクタ 864">
          <a:extLst>
            <a:ext uri="{FF2B5EF4-FFF2-40B4-BE49-F238E27FC236}">
              <a16:creationId xmlns:a16="http://schemas.microsoft.com/office/drawing/2014/main" id="{61828FCD-9DB4-480C-AF51-8A6D460CBFCF}"/>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866" name="【庁舎】&#10;有形固定資産減価償却率最大値テキスト">
          <a:extLst>
            <a:ext uri="{FF2B5EF4-FFF2-40B4-BE49-F238E27FC236}">
              <a16:creationId xmlns:a16="http://schemas.microsoft.com/office/drawing/2014/main" id="{8941373C-DF98-4397-950D-47FF183192C2}"/>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867" name="直線コネクタ 866">
          <a:extLst>
            <a:ext uri="{FF2B5EF4-FFF2-40B4-BE49-F238E27FC236}">
              <a16:creationId xmlns:a16="http://schemas.microsoft.com/office/drawing/2014/main" id="{DF729D6C-7E99-4CE2-A37F-BB0334CED8BB}"/>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868" name="【庁舎】&#10;有形固定資産減価償却率平均値テキスト">
          <a:extLst>
            <a:ext uri="{FF2B5EF4-FFF2-40B4-BE49-F238E27FC236}">
              <a16:creationId xmlns:a16="http://schemas.microsoft.com/office/drawing/2014/main" id="{D01C27D5-1801-4FA5-AB37-E3BC7B1E3884}"/>
            </a:ext>
          </a:extLst>
        </xdr:cNvPr>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869" name="フローチャート: 判断 868">
          <a:extLst>
            <a:ext uri="{FF2B5EF4-FFF2-40B4-BE49-F238E27FC236}">
              <a16:creationId xmlns:a16="http://schemas.microsoft.com/office/drawing/2014/main" id="{4CE5EE9C-5D98-46D7-8A4C-528C0E8796B2}"/>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870" name="フローチャート: 判断 869">
          <a:extLst>
            <a:ext uri="{FF2B5EF4-FFF2-40B4-BE49-F238E27FC236}">
              <a16:creationId xmlns:a16="http://schemas.microsoft.com/office/drawing/2014/main" id="{9C456777-757E-457E-B53E-0E2E7097251F}"/>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871" name="フローチャート: 判断 870">
          <a:extLst>
            <a:ext uri="{FF2B5EF4-FFF2-40B4-BE49-F238E27FC236}">
              <a16:creationId xmlns:a16="http://schemas.microsoft.com/office/drawing/2014/main" id="{21D4A407-8EB9-4881-A7FB-B879E48797E1}"/>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872" name="フローチャート: 判断 871">
          <a:extLst>
            <a:ext uri="{FF2B5EF4-FFF2-40B4-BE49-F238E27FC236}">
              <a16:creationId xmlns:a16="http://schemas.microsoft.com/office/drawing/2014/main" id="{B3E2A886-318C-4425-B944-CF95B9847B52}"/>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73" name="フローチャート: 判断 872">
          <a:extLst>
            <a:ext uri="{FF2B5EF4-FFF2-40B4-BE49-F238E27FC236}">
              <a16:creationId xmlns:a16="http://schemas.microsoft.com/office/drawing/2014/main" id="{DC0DE919-AEBD-4064-AEAA-BF0BDFD90B1E}"/>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E54DA3CE-57BA-4CE9-A237-B320A5D0175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AADCE0AB-971B-46B0-95C4-3C057314846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1C53AFA-62C6-4D92-A89F-0DC98110D66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9F8A152A-DC59-435C-B53C-69049B46455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5DE6B4C6-E589-4F81-A813-197A31AF798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879" name="楕円 878">
          <a:extLst>
            <a:ext uri="{FF2B5EF4-FFF2-40B4-BE49-F238E27FC236}">
              <a16:creationId xmlns:a16="http://schemas.microsoft.com/office/drawing/2014/main" id="{DD285055-4EE5-4CA4-AE93-3EADB1432CB6}"/>
            </a:ext>
          </a:extLst>
        </xdr:cNvPr>
        <xdr:cNvSpPr/>
      </xdr:nvSpPr>
      <xdr:spPr>
        <a:xfrm>
          <a:off x="16268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48277</xdr:rowOff>
    </xdr:from>
    <xdr:ext cx="405111" cy="259045"/>
    <xdr:sp macro="" textlink="">
      <xdr:nvSpPr>
        <xdr:cNvPr id="880" name="【庁舎】&#10;有形固定資産減価償却率該当値テキスト">
          <a:extLst>
            <a:ext uri="{FF2B5EF4-FFF2-40B4-BE49-F238E27FC236}">
              <a16:creationId xmlns:a16="http://schemas.microsoft.com/office/drawing/2014/main" id="{919E8708-0840-4404-992F-05DA6806DCE1}"/>
            </a:ext>
          </a:extLst>
        </xdr:cNvPr>
        <xdr:cNvSpPr txBox="1"/>
      </xdr:nvSpPr>
      <xdr:spPr>
        <a:xfrm>
          <a:off x="16357600"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162561</xdr:rowOff>
    </xdr:from>
    <xdr:to>
      <xdr:col>81</xdr:col>
      <xdr:colOff>101600</xdr:colOff>
      <xdr:row>104</xdr:row>
      <xdr:rowOff>92711</xdr:rowOff>
    </xdr:to>
    <xdr:sp macro="" textlink="">
      <xdr:nvSpPr>
        <xdr:cNvPr id="881" name="楕円 880">
          <a:extLst>
            <a:ext uri="{FF2B5EF4-FFF2-40B4-BE49-F238E27FC236}">
              <a16:creationId xmlns:a16="http://schemas.microsoft.com/office/drawing/2014/main" id="{FE75850E-F960-4E1D-8540-C5FD6B2DAE80}"/>
            </a:ext>
          </a:extLst>
        </xdr:cNvPr>
        <xdr:cNvSpPr/>
      </xdr:nvSpPr>
      <xdr:spPr>
        <a:xfrm>
          <a:off x="15430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41911</xdr:rowOff>
    </xdr:from>
    <xdr:to>
      <xdr:col>85</xdr:col>
      <xdr:colOff>127000</xdr:colOff>
      <xdr:row>104</xdr:row>
      <xdr:rowOff>76200</xdr:rowOff>
    </xdr:to>
    <xdr:cxnSp macro="">
      <xdr:nvCxnSpPr>
        <xdr:cNvPr id="882" name="直線コネクタ 881">
          <a:extLst>
            <a:ext uri="{FF2B5EF4-FFF2-40B4-BE49-F238E27FC236}">
              <a16:creationId xmlns:a16="http://schemas.microsoft.com/office/drawing/2014/main" id="{2273DA54-7D58-44FD-8FA5-863F496B61FD}"/>
            </a:ext>
          </a:extLst>
        </xdr:cNvPr>
        <xdr:cNvCxnSpPr/>
      </xdr:nvCxnSpPr>
      <xdr:spPr>
        <a:xfrm>
          <a:off x="15481300" y="178727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129902</xdr:rowOff>
    </xdr:from>
    <xdr:to>
      <xdr:col>76</xdr:col>
      <xdr:colOff>165100</xdr:colOff>
      <xdr:row>104</xdr:row>
      <xdr:rowOff>60052</xdr:rowOff>
    </xdr:to>
    <xdr:sp macro="" textlink="">
      <xdr:nvSpPr>
        <xdr:cNvPr id="883" name="楕円 882">
          <a:extLst>
            <a:ext uri="{FF2B5EF4-FFF2-40B4-BE49-F238E27FC236}">
              <a16:creationId xmlns:a16="http://schemas.microsoft.com/office/drawing/2014/main" id="{A22F9F2F-6CE3-4A23-BB3C-27ACC2D50532}"/>
            </a:ext>
          </a:extLst>
        </xdr:cNvPr>
        <xdr:cNvSpPr/>
      </xdr:nvSpPr>
      <xdr:spPr>
        <a:xfrm>
          <a:off x="14541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9252</xdr:rowOff>
    </xdr:from>
    <xdr:to>
      <xdr:col>81</xdr:col>
      <xdr:colOff>50800</xdr:colOff>
      <xdr:row>104</xdr:row>
      <xdr:rowOff>41911</xdr:rowOff>
    </xdr:to>
    <xdr:cxnSp macro="">
      <xdr:nvCxnSpPr>
        <xdr:cNvPr id="884" name="直線コネクタ 883">
          <a:extLst>
            <a:ext uri="{FF2B5EF4-FFF2-40B4-BE49-F238E27FC236}">
              <a16:creationId xmlns:a16="http://schemas.microsoft.com/office/drawing/2014/main" id="{990D0D6A-29FD-4EE8-A520-9667A5BCF600}"/>
            </a:ext>
          </a:extLst>
        </xdr:cNvPr>
        <xdr:cNvCxnSpPr/>
      </xdr:nvCxnSpPr>
      <xdr:spPr>
        <a:xfrm>
          <a:off x="14592300" y="178400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97245</xdr:rowOff>
    </xdr:from>
    <xdr:to>
      <xdr:col>72</xdr:col>
      <xdr:colOff>38100</xdr:colOff>
      <xdr:row>104</xdr:row>
      <xdr:rowOff>27395</xdr:rowOff>
    </xdr:to>
    <xdr:sp macro="" textlink="">
      <xdr:nvSpPr>
        <xdr:cNvPr id="885" name="楕円 884">
          <a:extLst>
            <a:ext uri="{FF2B5EF4-FFF2-40B4-BE49-F238E27FC236}">
              <a16:creationId xmlns:a16="http://schemas.microsoft.com/office/drawing/2014/main" id="{66BA5686-8624-4288-A33D-53E59C633FD4}"/>
            </a:ext>
          </a:extLst>
        </xdr:cNvPr>
        <xdr:cNvSpPr/>
      </xdr:nvSpPr>
      <xdr:spPr>
        <a:xfrm>
          <a:off x="136525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148045</xdr:rowOff>
    </xdr:from>
    <xdr:to>
      <xdr:col>76</xdr:col>
      <xdr:colOff>114300</xdr:colOff>
      <xdr:row>104</xdr:row>
      <xdr:rowOff>9252</xdr:rowOff>
    </xdr:to>
    <xdr:cxnSp macro="">
      <xdr:nvCxnSpPr>
        <xdr:cNvPr id="886" name="直線コネクタ 885">
          <a:extLst>
            <a:ext uri="{FF2B5EF4-FFF2-40B4-BE49-F238E27FC236}">
              <a16:creationId xmlns:a16="http://schemas.microsoft.com/office/drawing/2014/main" id="{73F608DD-39E6-4563-B8E4-2A6026E43B14}"/>
            </a:ext>
          </a:extLst>
        </xdr:cNvPr>
        <xdr:cNvCxnSpPr/>
      </xdr:nvCxnSpPr>
      <xdr:spPr>
        <a:xfrm>
          <a:off x="13703300" y="1780739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64588</xdr:rowOff>
    </xdr:from>
    <xdr:to>
      <xdr:col>67</xdr:col>
      <xdr:colOff>101600</xdr:colOff>
      <xdr:row>103</xdr:row>
      <xdr:rowOff>166188</xdr:rowOff>
    </xdr:to>
    <xdr:sp macro="" textlink="">
      <xdr:nvSpPr>
        <xdr:cNvPr id="887" name="楕円 886">
          <a:extLst>
            <a:ext uri="{FF2B5EF4-FFF2-40B4-BE49-F238E27FC236}">
              <a16:creationId xmlns:a16="http://schemas.microsoft.com/office/drawing/2014/main" id="{0D59BACB-6128-41F3-BA53-31A6697B4317}"/>
            </a:ext>
          </a:extLst>
        </xdr:cNvPr>
        <xdr:cNvSpPr/>
      </xdr:nvSpPr>
      <xdr:spPr>
        <a:xfrm>
          <a:off x="12763500" y="177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115388</xdr:rowOff>
    </xdr:from>
    <xdr:to>
      <xdr:col>71</xdr:col>
      <xdr:colOff>177800</xdr:colOff>
      <xdr:row>103</xdr:row>
      <xdr:rowOff>148045</xdr:rowOff>
    </xdr:to>
    <xdr:cxnSp macro="">
      <xdr:nvCxnSpPr>
        <xdr:cNvPr id="888" name="直線コネクタ 887">
          <a:extLst>
            <a:ext uri="{FF2B5EF4-FFF2-40B4-BE49-F238E27FC236}">
              <a16:creationId xmlns:a16="http://schemas.microsoft.com/office/drawing/2014/main" id="{159D1D1E-32A7-46F4-BF5E-D06F0E54087C}"/>
            </a:ext>
          </a:extLst>
        </xdr:cNvPr>
        <xdr:cNvCxnSpPr/>
      </xdr:nvCxnSpPr>
      <xdr:spPr>
        <a:xfrm>
          <a:off x="12814300" y="1777473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62609</xdr:rowOff>
    </xdr:from>
    <xdr:ext cx="405111" cy="259045"/>
    <xdr:sp macro="" textlink="">
      <xdr:nvSpPr>
        <xdr:cNvPr id="889" name="n_1aveValue【庁舎】&#10;有形固定資産減価償却率">
          <a:extLst>
            <a:ext uri="{FF2B5EF4-FFF2-40B4-BE49-F238E27FC236}">
              <a16:creationId xmlns:a16="http://schemas.microsoft.com/office/drawing/2014/main" id="{749BBB63-70D0-4AE7-A731-A1555AAEEE02}"/>
            </a:ext>
          </a:extLst>
        </xdr:cNvPr>
        <xdr:cNvSpPr txBox="1"/>
      </xdr:nvSpPr>
      <xdr:spPr>
        <a:xfrm>
          <a:off x="15266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56078</xdr:rowOff>
    </xdr:from>
    <xdr:ext cx="405111" cy="259045"/>
    <xdr:sp macro="" textlink="">
      <xdr:nvSpPr>
        <xdr:cNvPr id="890" name="n_2aveValue【庁舎】&#10;有形固定資産減価償却率">
          <a:extLst>
            <a:ext uri="{FF2B5EF4-FFF2-40B4-BE49-F238E27FC236}">
              <a16:creationId xmlns:a16="http://schemas.microsoft.com/office/drawing/2014/main" id="{4A6B7814-8F32-4E05-96F4-CE5F92CE7E8E}"/>
            </a:ext>
          </a:extLst>
        </xdr:cNvPr>
        <xdr:cNvSpPr txBox="1"/>
      </xdr:nvSpPr>
      <xdr:spPr>
        <a:xfrm>
          <a:off x="14389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891" name="n_3aveValue【庁舎】&#10;有形固定資産減価償却率">
          <a:extLst>
            <a:ext uri="{FF2B5EF4-FFF2-40B4-BE49-F238E27FC236}">
              <a16:creationId xmlns:a16="http://schemas.microsoft.com/office/drawing/2014/main" id="{A44909FA-57F7-4291-8EAE-483628079228}"/>
            </a:ext>
          </a:extLst>
        </xdr:cNvPr>
        <xdr:cNvSpPr txBox="1"/>
      </xdr:nvSpPr>
      <xdr:spPr>
        <a:xfrm>
          <a:off x="13500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892" name="n_4aveValue【庁舎】&#10;有形固定資産減価償却率">
          <a:extLst>
            <a:ext uri="{FF2B5EF4-FFF2-40B4-BE49-F238E27FC236}">
              <a16:creationId xmlns:a16="http://schemas.microsoft.com/office/drawing/2014/main" id="{88085B71-7213-41C0-BFAA-61E9166DD6C9}"/>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109238</xdr:rowOff>
    </xdr:from>
    <xdr:ext cx="405111" cy="259045"/>
    <xdr:sp macro="" textlink="">
      <xdr:nvSpPr>
        <xdr:cNvPr id="893" name="n_1mainValue【庁舎】&#10;有形固定資産減価償却率">
          <a:extLst>
            <a:ext uri="{FF2B5EF4-FFF2-40B4-BE49-F238E27FC236}">
              <a16:creationId xmlns:a16="http://schemas.microsoft.com/office/drawing/2014/main" id="{3650230D-8F78-4222-9C3E-763DFBFA8C57}"/>
            </a:ext>
          </a:extLst>
        </xdr:cNvPr>
        <xdr:cNvSpPr txBox="1"/>
      </xdr:nvSpPr>
      <xdr:spPr>
        <a:xfrm>
          <a:off x="152660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76579</xdr:rowOff>
    </xdr:from>
    <xdr:ext cx="405111" cy="259045"/>
    <xdr:sp macro="" textlink="">
      <xdr:nvSpPr>
        <xdr:cNvPr id="894" name="n_2mainValue【庁舎】&#10;有形固定資産減価償却率">
          <a:extLst>
            <a:ext uri="{FF2B5EF4-FFF2-40B4-BE49-F238E27FC236}">
              <a16:creationId xmlns:a16="http://schemas.microsoft.com/office/drawing/2014/main" id="{0B10ABD7-6D1B-4D43-92B7-1CB1666D1A1F}"/>
            </a:ext>
          </a:extLst>
        </xdr:cNvPr>
        <xdr:cNvSpPr txBox="1"/>
      </xdr:nvSpPr>
      <xdr:spPr>
        <a:xfrm>
          <a:off x="143897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43922</xdr:rowOff>
    </xdr:from>
    <xdr:ext cx="405111" cy="259045"/>
    <xdr:sp macro="" textlink="">
      <xdr:nvSpPr>
        <xdr:cNvPr id="895" name="n_3mainValue【庁舎】&#10;有形固定資産減価償却率">
          <a:extLst>
            <a:ext uri="{FF2B5EF4-FFF2-40B4-BE49-F238E27FC236}">
              <a16:creationId xmlns:a16="http://schemas.microsoft.com/office/drawing/2014/main" id="{1650106C-A208-4ED0-A8E0-25411AFF8200}"/>
            </a:ext>
          </a:extLst>
        </xdr:cNvPr>
        <xdr:cNvSpPr txBox="1"/>
      </xdr:nvSpPr>
      <xdr:spPr>
        <a:xfrm>
          <a:off x="13500744" y="175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11265</xdr:rowOff>
    </xdr:from>
    <xdr:ext cx="405111" cy="259045"/>
    <xdr:sp macro="" textlink="">
      <xdr:nvSpPr>
        <xdr:cNvPr id="896" name="n_4mainValue【庁舎】&#10;有形固定資産減価償却率">
          <a:extLst>
            <a:ext uri="{FF2B5EF4-FFF2-40B4-BE49-F238E27FC236}">
              <a16:creationId xmlns:a16="http://schemas.microsoft.com/office/drawing/2014/main" id="{F1A3B7A9-AC67-47F8-802B-EDBE9F87AF45}"/>
            </a:ext>
          </a:extLst>
        </xdr:cNvPr>
        <xdr:cNvSpPr txBox="1"/>
      </xdr:nvSpPr>
      <xdr:spPr>
        <a:xfrm>
          <a:off x="12611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DF590193-5C97-4F1B-87B0-79FAA68067F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4E10740E-9AB5-402E-9E13-3F3ABCCF423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B6A89658-33A5-443E-89B2-26A27B5173F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61A8A7A4-FAFE-48B5-92A9-C3A4E25B42F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9E99F936-0C9C-4FF5-8D52-76FBBBEF4BE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38577CF3-748C-4C2B-833D-41858470FC6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AE300E84-B51A-41AD-A458-015574790DF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A68E16B9-4A2A-49EC-8096-E2DBECA0716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F0801909-BC90-4B45-8CC1-9EDEF76F49A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DA75EB8D-D9AE-474B-A82A-7BF8EAECF1B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a:extLst>
            <a:ext uri="{FF2B5EF4-FFF2-40B4-BE49-F238E27FC236}">
              <a16:creationId xmlns:a16="http://schemas.microsoft.com/office/drawing/2014/main" id="{46B90E9B-A123-4275-A3DA-195CA4E2E76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a:extLst>
            <a:ext uri="{FF2B5EF4-FFF2-40B4-BE49-F238E27FC236}">
              <a16:creationId xmlns:a16="http://schemas.microsoft.com/office/drawing/2014/main" id="{858A956E-B944-4EE3-A9F1-034A79A5695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a:extLst>
            <a:ext uri="{FF2B5EF4-FFF2-40B4-BE49-F238E27FC236}">
              <a16:creationId xmlns:a16="http://schemas.microsoft.com/office/drawing/2014/main" id="{FA1684C1-963C-47BB-9B1E-BAF91A6D62D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a:extLst>
            <a:ext uri="{FF2B5EF4-FFF2-40B4-BE49-F238E27FC236}">
              <a16:creationId xmlns:a16="http://schemas.microsoft.com/office/drawing/2014/main" id="{194DE7F5-04D6-49EC-8FAA-B05AB391FAD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a:extLst>
            <a:ext uri="{FF2B5EF4-FFF2-40B4-BE49-F238E27FC236}">
              <a16:creationId xmlns:a16="http://schemas.microsoft.com/office/drawing/2014/main" id="{198A3328-E8B2-4F89-91CB-E42D9C90C3C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a:extLst>
            <a:ext uri="{FF2B5EF4-FFF2-40B4-BE49-F238E27FC236}">
              <a16:creationId xmlns:a16="http://schemas.microsoft.com/office/drawing/2014/main" id="{F1A4EEA8-F2CA-4237-B3BB-544D494CFE2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a:extLst>
            <a:ext uri="{FF2B5EF4-FFF2-40B4-BE49-F238E27FC236}">
              <a16:creationId xmlns:a16="http://schemas.microsoft.com/office/drawing/2014/main" id="{77962D0F-C42B-4F1D-8CE2-9B4497D9752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a:extLst>
            <a:ext uri="{FF2B5EF4-FFF2-40B4-BE49-F238E27FC236}">
              <a16:creationId xmlns:a16="http://schemas.microsoft.com/office/drawing/2014/main" id="{1C652F29-F0E8-461E-9676-E4BD3CE99BE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a:extLst>
            <a:ext uri="{FF2B5EF4-FFF2-40B4-BE49-F238E27FC236}">
              <a16:creationId xmlns:a16="http://schemas.microsoft.com/office/drawing/2014/main" id="{BF22E442-D384-4216-8EBE-9D58613068B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a:extLst>
            <a:ext uri="{FF2B5EF4-FFF2-40B4-BE49-F238E27FC236}">
              <a16:creationId xmlns:a16="http://schemas.microsoft.com/office/drawing/2014/main" id="{6370B8AD-AE82-4283-80BC-1DC1E051FAF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a:extLst>
            <a:ext uri="{FF2B5EF4-FFF2-40B4-BE49-F238E27FC236}">
              <a16:creationId xmlns:a16="http://schemas.microsoft.com/office/drawing/2014/main" id="{118AB06B-EDAB-4AA6-83CB-0A6DD3AA019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8" name="テキスト ボックス 917">
          <a:extLst>
            <a:ext uri="{FF2B5EF4-FFF2-40B4-BE49-F238E27FC236}">
              <a16:creationId xmlns:a16="http://schemas.microsoft.com/office/drawing/2014/main" id="{62031D5E-0216-4646-9B98-C105F73B87B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30162BF7-1400-47AF-B6DB-F998F052A02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234B9AC8-E1CC-4776-A161-9C120B9D2D9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A27708B3-BC85-4449-91DC-3C4FA6CB773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922" name="直線コネクタ 921">
          <a:extLst>
            <a:ext uri="{FF2B5EF4-FFF2-40B4-BE49-F238E27FC236}">
              <a16:creationId xmlns:a16="http://schemas.microsoft.com/office/drawing/2014/main" id="{0C669629-8D74-4240-A2B5-AE317FCD21F9}"/>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923" name="【庁舎】&#10;一人当たり面積最小値テキスト">
          <a:extLst>
            <a:ext uri="{FF2B5EF4-FFF2-40B4-BE49-F238E27FC236}">
              <a16:creationId xmlns:a16="http://schemas.microsoft.com/office/drawing/2014/main" id="{C59996A2-0D02-49DE-974B-D3E528337D97}"/>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924" name="直線コネクタ 923">
          <a:extLst>
            <a:ext uri="{FF2B5EF4-FFF2-40B4-BE49-F238E27FC236}">
              <a16:creationId xmlns:a16="http://schemas.microsoft.com/office/drawing/2014/main" id="{5FC7DDE8-99C9-4F14-9DC2-DE9B9E4A20FD}"/>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925" name="【庁舎】&#10;一人当たり面積最大値テキスト">
          <a:extLst>
            <a:ext uri="{FF2B5EF4-FFF2-40B4-BE49-F238E27FC236}">
              <a16:creationId xmlns:a16="http://schemas.microsoft.com/office/drawing/2014/main" id="{79CE5A09-E22B-4C73-86D5-02C8346B2831}"/>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926" name="直線コネクタ 925">
          <a:extLst>
            <a:ext uri="{FF2B5EF4-FFF2-40B4-BE49-F238E27FC236}">
              <a16:creationId xmlns:a16="http://schemas.microsoft.com/office/drawing/2014/main" id="{72B2B4F6-DA85-47C6-A5B6-A963B564FA0E}"/>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927" name="【庁舎】&#10;一人当たり面積平均値テキスト">
          <a:extLst>
            <a:ext uri="{FF2B5EF4-FFF2-40B4-BE49-F238E27FC236}">
              <a16:creationId xmlns:a16="http://schemas.microsoft.com/office/drawing/2014/main" id="{BE5D306D-B3ED-4219-BDB2-581713B1268D}"/>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928" name="フローチャート: 判断 927">
          <a:extLst>
            <a:ext uri="{FF2B5EF4-FFF2-40B4-BE49-F238E27FC236}">
              <a16:creationId xmlns:a16="http://schemas.microsoft.com/office/drawing/2014/main" id="{8048DC7D-F4CC-4EFB-BF56-131CE619D9A4}"/>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929" name="フローチャート: 判断 928">
          <a:extLst>
            <a:ext uri="{FF2B5EF4-FFF2-40B4-BE49-F238E27FC236}">
              <a16:creationId xmlns:a16="http://schemas.microsoft.com/office/drawing/2014/main" id="{07D83BDC-F883-4148-8A23-C6F8DCD84C6B}"/>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30" name="フローチャート: 判断 929">
          <a:extLst>
            <a:ext uri="{FF2B5EF4-FFF2-40B4-BE49-F238E27FC236}">
              <a16:creationId xmlns:a16="http://schemas.microsoft.com/office/drawing/2014/main" id="{A9FA7A31-75EC-4768-BAEC-67C3FED12D84}"/>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931" name="フローチャート: 判断 930">
          <a:extLst>
            <a:ext uri="{FF2B5EF4-FFF2-40B4-BE49-F238E27FC236}">
              <a16:creationId xmlns:a16="http://schemas.microsoft.com/office/drawing/2014/main" id="{B2B86AE0-38B2-4AB3-8F1A-EEE0198514FE}"/>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932" name="フローチャート: 判断 931">
          <a:extLst>
            <a:ext uri="{FF2B5EF4-FFF2-40B4-BE49-F238E27FC236}">
              <a16:creationId xmlns:a16="http://schemas.microsoft.com/office/drawing/2014/main" id="{4C96D25A-2B4C-4C55-A914-D86329AA2331}"/>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A14CA9AB-5166-4CD3-8388-F65D6364D67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39264682-441C-425B-B190-260C2DDC636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89B75C46-FC5B-4142-972E-95FA43DD3A3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62ABE9D9-9528-415D-B9D8-5A86FDC1998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176A4CE3-73FD-492E-A90D-9BF25ACC37C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133713</xdr:rowOff>
    </xdr:from>
    <xdr:to>
      <xdr:col>116</xdr:col>
      <xdr:colOff>114300</xdr:colOff>
      <xdr:row>102</xdr:row>
      <xdr:rowOff>63863</xdr:rowOff>
    </xdr:to>
    <xdr:sp macro="" textlink="">
      <xdr:nvSpPr>
        <xdr:cNvPr id="938" name="楕円 937">
          <a:extLst>
            <a:ext uri="{FF2B5EF4-FFF2-40B4-BE49-F238E27FC236}">
              <a16:creationId xmlns:a16="http://schemas.microsoft.com/office/drawing/2014/main" id="{647E1ADE-5555-41FF-956D-7022874E81C7}"/>
            </a:ext>
          </a:extLst>
        </xdr:cNvPr>
        <xdr:cNvSpPr/>
      </xdr:nvSpPr>
      <xdr:spPr>
        <a:xfrm>
          <a:off x="22110700" y="1745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156590</xdr:rowOff>
    </xdr:from>
    <xdr:ext cx="469744" cy="259045"/>
    <xdr:sp macro="" textlink="">
      <xdr:nvSpPr>
        <xdr:cNvPr id="939" name="【庁舎】&#10;一人当たり面積該当値テキスト">
          <a:extLst>
            <a:ext uri="{FF2B5EF4-FFF2-40B4-BE49-F238E27FC236}">
              <a16:creationId xmlns:a16="http://schemas.microsoft.com/office/drawing/2014/main" id="{1EA2DCA7-2C42-44BB-8CE6-A33522C149C1}"/>
            </a:ext>
          </a:extLst>
        </xdr:cNvPr>
        <xdr:cNvSpPr txBox="1"/>
      </xdr:nvSpPr>
      <xdr:spPr>
        <a:xfrm>
          <a:off x="22199600" y="1730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148952</xdr:rowOff>
    </xdr:from>
    <xdr:to>
      <xdr:col>112</xdr:col>
      <xdr:colOff>38100</xdr:colOff>
      <xdr:row>102</xdr:row>
      <xdr:rowOff>79102</xdr:rowOff>
    </xdr:to>
    <xdr:sp macro="" textlink="">
      <xdr:nvSpPr>
        <xdr:cNvPr id="940" name="楕円 939">
          <a:extLst>
            <a:ext uri="{FF2B5EF4-FFF2-40B4-BE49-F238E27FC236}">
              <a16:creationId xmlns:a16="http://schemas.microsoft.com/office/drawing/2014/main" id="{2D83D449-AE92-4D6F-A4AB-622E069BC820}"/>
            </a:ext>
          </a:extLst>
        </xdr:cNvPr>
        <xdr:cNvSpPr/>
      </xdr:nvSpPr>
      <xdr:spPr>
        <a:xfrm>
          <a:off x="21272500" y="1746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13063</xdr:rowOff>
    </xdr:from>
    <xdr:to>
      <xdr:col>116</xdr:col>
      <xdr:colOff>63500</xdr:colOff>
      <xdr:row>102</xdr:row>
      <xdr:rowOff>28302</xdr:rowOff>
    </xdr:to>
    <xdr:cxnSp macro="">
      <xdr:nvCxnSpPr>
        <xdr:cNvPr id="941" name="直線コネクタ 940">
          <a:extLst>
            <a:ext uri="{FF2B5EF4-FFF2-40B4-BE49-F238E27FC236}">
              <a16:creationId xmlns:a16="http://schemas.microsoft.com/office/drawing/2014/main" id="{0D6A9CAF-59AF-46B7-8900-F2A553B015F0}"/>
            </a:ext>
          </a:extLst>
        </xdr:cNvPr>
        <xdr:cNvCxnSpPr/>
      </xdr:nvCxnSpPr>
      <xdr:spPr>
        <a:xfrm flipV="1">
          <a:off x="21323300" y="17500963"/>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167458</xdr:rowOff>
    </xdr:from>
    <xdr:to>
      <xdr:col>107</xdr:col>
      <xdr:colOff>101600</xdr:colOff>
      <xdr:row>102</xdr:row>
      <xdr:rowOff>97608</xdr:rowOff>
    </xdr:to>
    <xdr:sp macro="" textlink="">
      <xdr:nvSpPr>
        <xdr:cNvPr id="942" name="楕円 941">
          <a:extLst>
            <a:ext uri="{FF2B5EF4-FFF2-40B4-BE49-F238E27FC236}">
              <a16:creationId xmlns:a16="http://schemas.microsoft.com/office/drawing/2014/main" id="{0CCDDDFF-7E15-4349-8782-1DB2418443A1}"/>
            </a:ext>
          </a:extLst>
        </xdr:cNvPr>
        <xdr:cNvSpPr/>
      </xdr:nvSpPr>
      <xdr:spPr>
        <a:xfrm>
          <a:off x="20383500" y="174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28302</xdr:rowOff>
    </xdr:from>
    <xdr:to>
      <xdr:col>111</xdr:col>
      <xdr:colOff>177800</xdr:colOff>
      <xdr:row>102</xdr:row>
      <xdr:rowOff>46808</xdr:rowOff>
    </xdr:to>
    <xdr:cxnSp macro="">
      <xdr:nvCxnSpPr>
        <xdr:cNvPr id="943" name="直線コネクタ 942">
          <a:extLst>
            <a:ext uri="{FF2B5EF4-FFF2-40B4-BE49-F238E27FC236}">
              <a16:creationId xmlns:a16="http://schemas.microsoft.com/office/drawing/2014/main" id="{4B8942F1-7EE1-4B53-A13E-82213484F554}"/>
            </a:ext>
          </a:extLst>
        </xdr:cNvPr>
        <xdr:cNvCxnSpPr/>
      </xdr:nvCxnSpPr>
      <xdr:spPr>
        <a:xfrm flipV="1">
          <a:off x="20434300" y="17516202"/>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31931</xdr:rowOff>
    </xdr:from>
    <xdr:to>
      <xdr:col>102</xdr:col>
      <xdr:colOff>165100</xdr:colOff>
      <xdr:row>102</xdr:row>
      <xdr:rowOff>133531</xdr:rowOff>
    </xdr:to>
    <xdr:sp macro="" textlink="">
      <xdr:nvSpPr>
        <xdr:cNvPr id="944" name="楕円 943">
          <a:extLst>
            <a:ext uri="{FF2B5EF4-FFF2-40B4-BE49-F238E27FC236}">
              <a16:creationId xmlns:a16="http://schemas.microsoft.com/office/drawing/2014/main" id="{9B109E63-7256-484A-93F5-C6AF57B958E3}"/>
            </a:ext>
          </a:extLst>
        </xdr:cNvPr>
        <xdr:cNvSpPr/>
      </xdr:nvSpPr>
      <xdr:spPr>
        <a:xfrm>
          <a:off x="194945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46808</xdr:rowOff>
    </xdr:from>
    <xdr:to>
      <xdr:col>107</xdr:col>
      <xdr:colOff>50800</xdr:colOff>
      <xdr:row>102</xdr:row>
      <xdr:rowOff>82731</xdr:rowOff>
    </xdr:to>
    <xdr:cxnSp macro="">
      <xdr:nvCxnSpPr>
        <xdr:cNvPr id="945" name="直線コネクタ 944">
          <a:extLst>
            <a:ext uri="{FF2B5EF4-FFF2-40B4-BE49-F238E27FC236}">
              <a16:creationId xmlns:a16="http://schemas.microsoft.com/office/drawing/2014/main" id="{D6DDCC7B-4D07-4AD2-A40A-0D698846EBCF}"/>
            </a:ext>
          </a:extLst>
        </xdr:cNvPr>
        <xdr:cNvCxnSpPr/>
      </xdr:nvCxnSpPr>
      <xdr:spPr>
        <a:xfrm flipV="1">
          <a:off x="19545300" y="175347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66766</xdr:rowOff>
    </xdr:from>
    <xdr:to>
      <xdr:col>98</xdr:col>
      <xdr:colOff>38100</xdr:colOff>
      <xdr:row>102</xdr:row>
      <xdr:rowOff>168366</xdr:rowOff>
    </xdr:to>
    <xdr:sp macro="" textlink="">
      <xdr:nvSpPr>
        <xdr:cNvPr id="946" name="楕円 945">
          <a:extLst>
            <a:ext uri="{FF2B5EF4-FFF2-40B4-BE49-F238E27FC236}">
              <a16:creationId xmlns:a16="http://schemas.microsoft.com/office/drawing/2014/main" id="{190BF3DF-2B6F-4D18-84F3-12B836F9F6F7}"/>
            </a:ext>
          </a:extLst>
        </xdr:cNvPr>
        <xdr:cNvSpPr/>
      </xdr:nvSpPr>
      <xdr:spPr>
        <a:xfrm>
          <a:off x="18605500" y="1755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82731</xdr:rowOff>
    </xdr:from>
    <xdr:to>
      <xdr:col>102</xdr:col>
      <xdr:colOff>114300</xdr:colOff>
      <xdr:row>102</xdr:row>
      <xdr:rowOff>117566</xdr:rowOff>
    </xdr:to>
    <xdr:cxnSp macro="">
      <xdr:nvCxnSpPr>
        <xdr:cNvPr id="947" name="直線コネクタ 946">
          <a:extLst>
            <a:ext uri="{FF2B5EF4-FFF2-40B4-BE49-F238E27FC236}">
              <a16:creationId xmlns:a16="http://schemas.microsoft.com/office/drawing/2014/main" id="{FF0983B2-391F-4A86-83A8-5C01744352F5}"/>
            </a:ext>
          </a:extLst>
        </xdr:cNvPr>
        <xdr:cNvCxnSpPr/>
      </xdr:nvCxnSpPr>
      <xdr:spPr>
        <a:xfrm flipV="1">
          <a:off x="18656300" y="17570631"/>
          <a:ext cx="889000" cy="3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948" name="n_1aveValue【庁舎】&#10;一人当たり面積">
          <a:extLst>
            <a:ext uri="{FF2B5EF4-FFF2-40B4-BE49-F238E27FC236}">
              <a16:creationId xmlns:a16="http://schemas.microsoft.com/office/drawing/2014/main" id="{BBD76A4D-55FD-44CA-A64A-0914AD863A2F}"/>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949" name="n_2aveValue【庁舎】&#10;一人当たり面積">
          <a:extLst>
            <a:ext uri="{FF2B5EF4-FFF2-40B4-BE49-F238E27FC236}">
              <a16:creationId xmlns:a16="http://schemas.microsoft.com/office/drawing/2014/main" id="{30810243-42B9-4111-B544-9EF5EC688F12}"/>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950" name="n_3aveValue【庁舎】&#10;一人当たり面積">
          <a:extLst>
            <a:ext uri="{FF2B5EF4-FFF2-40B4-BE49-F238E27FC236}">
              <a16:creationId xmlns:a16="http://schemas.microsoft.com/office/drawing/2014/main" id="{5BFC51D9-C9AA-4C91-BD4B-665160855705}"/>
            </a:ext>
          </a:extLst>
        </xdr:cNvPr>
        <xdr:cNvSpPr txBox="1"/>
      </xdr:nvSpPr>
      <xdr:spPr>
        <a:xfrm>
          <a:off x="19310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163303</xdr:rowOff>
    </xdr:from>
    <xdr:ext cx="469744" cy="259045"/>
    <xdr:sp macro="" textlink="">
      <xdr:nvSpPr>
        <xdr:cNvPr id="951" name="n_4aveValue【庁舎】&#10;一人当たり面積">
          <a:extLst>
            <a:ext uri="{FF2B5EF4-FFF2-40B4-BE49-F238E27FC236}">
              <a16:creationId xmlns:a16="http://schemas.microsoft.com/office/drawing/2014/main" id="{A2F3C6AE-3A4E-4256-BA6D-41D863212AED}"/>
            </a:ext>
          </a:extLst>
        </xdr:cNvPr>
        <xdr:cNvSpPr txBox="1"/>
      </xdr:nvSpPr>
      <xdr:spPr>
        <a:xfrm>
          <a:off x="18421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95629</xdr:rowOff>
    </xdr:from>
    <xdr:ext cx="469744" cy="259045"/>
    <xdr:sp macro="" textlink="">
      <xdr:nvSpPr>
        <xdr:cNvPr id="952" name="n_1mainValue【庁舎】&#10;一人当たり面積">
          <a:extLst>
            <a:ext uri="{FF2B5EF4-FFF2-40B4-BE49-F238E27FC236}">
              <a16:creationId xmlns:a16="http://schemas.microsoft.com/office/drawing/2014/main" id="{C074DB78-2112-40D4-95FA-56EEF5E8D124}"/>
            </a:ext>
          </a:extLst>
        </xdr:cNvPr>
        <xdr:cNvSpPr txBox="1"/>
      </xdr:nvSpPr>
      <xdr:spPr>
        <a:xfrm>
          <a:off x="21075727" y="1724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114135</xdr:rowOff>
    </xdr:from>
    <xdr:ext cx="469744" cy="259045"/>
    <xdr:sp macro="" textlink="">
      <xdr:nvSpPr>
        <xdr:cNvPr id="953" name="n_2mainValue【庁舎】&#10;一人当たり面積">
          <a:extLst>
            <a:ext uri="{FF2B5EF4-FFF2-40B4-BE49-F238E27FC236}">
              <a16:creationId xmlns:a16="http://schemas.microsoft.com/office/drawing/2014/main" id="{1CE3BF6E-5AD3-4C38-B0F4-2611AFAA933E}"/>
            </a:ext>
          </a:extLst>
        </xdr:cNvPr>
        <xdr:cNvSpPr txBox="1"/>
      </xdr:nvSpPr>
      <xdr:spPr>
        <a:xfrm>
          <a:off x="20199427" y="1725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150058</xdr:rowOff>
    </xdr:from>
    <xdr:ext cx="469744" cy="259045"/>
    <xdr:sp macro="" textlink="">
      <xdr:nvSpPr>
        <xdr:cNvPr id="954" name="n_3mainValue【庁舎】&#10;一人当たり面積">
          <a:extLst>
            <a:ext uri="{FF2B5EF4-FFF2-40B4-BE49-F238E27FC236}">
              <a16:creationId xmlns:a16="http://schemas.microsoft.com/office/drawing/2014/main" id="{353303A0-F34F-4B5D-9EEB-A24C8C778493}"/>
            </a:ext>
          </a:extLst>
        </xdr:cNvPr>
        <xdr:cNvSpPr txBox="1"/>
      </xdr:nvSpPr>
      <xdr:spPr>
        <a:xfrm>
          <a:off x="19310427" y="172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13443</xdr:rowOff>
    </xdr:from>
    <xdr:ext cx="469744" cy="259045"/>
    <xdr:sp macro="" textlink="">
      <xdr:nvSpPr>
        <xdr:cNvPr id="955" name="n_4mainValue【庁舎】&#10;一人当たり面積">
          <a:extLst>
            <a:ext uri="{FF2B5EF4-FFF2-40B4-BE49-F238E27FC236}">
              <a16:creationId xmlns:a16="http://schemas.microsoft.com/office/drawing/2014/main" id="{66FB17E0-C48B-4C6E-9391-475619FC4E68}"/>
            </a:ext>
          </a:extLst>
        </xdr:cNvPr>
        <xdr:cNvSpPr txBox="1"/>
      </xdr:nvSpPr>
      <xdr:spPr>
        <a:xfrm>
          <a:off x="18421427" y="1732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78B9F81A-3899-4D7A-8E7E-8C5A07080CB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98C96927-CBA1-4279-A4B6-ECC370513F1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C11E1B60-18CF-447E-B427-718C815DE97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書館は、有形固定資産減価償却率が類似団体に比較し高くなっているが、町内唯一の施設で築３０年経過しているためであり、福祉施設は、有形固定資産減価償却率が１００％の生活館が２カ所あるが、地域住民の交流拠点として大切な施設である。両施設については、法定・自主点検を随時行い、維持管理、修繕を含む老朽化対策を行い、長期に利用していく。また、体育館・プー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を経過し老朽化が進んでいる施設が多くなっていることから、有形固定資産減価償却率が類似団体に比較し高くなっているため、計画的に施設の修繕を実施し、既存の他施設との集約化・複合化を検討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の一人当たり面積が類似団体に比較し多くなっているのは、庁舎建設時には８千人を超えていた人口が、５千人を割るほどに減少したことによるものである。町の中心的な施設であるため、計画的に施設の点検・診断等を行い、維持管理・修繕等を含む老朽化対策を進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北海道長万部町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4,817
4,597
310.76
7,164,040
6,891,496
272,544
3,273,345
4,750,116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人口の減少や全国平均を上回る高齢化率（令和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年２月末４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％）に加え、町内に中心となる産業がないこと等により財政基盤が弱く、０．２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の新規採用を退職に伴う減員の必要最低限にするなど人件費の抑制に努め、緊急に必要な事業を峻別することにより、歳出の見直しを実施するとともに、税収の収納率向上対策を中心とする歳入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825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66722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事務事業の見直し等、経常経費の削減を図ってはいるが、近年の地方交付税の大幅な落ち込みによる一般財源の減少により、経常収支比率は類似団体平均より高い水準にある。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公債費は平成１９年度をピークに減少して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近年増加傾向にあり、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職員の新規採用を退職に伴う減員の必要最低限にするなど職員数の抑制による人件費の縮減や、事務事業の見直しをさらに進めるとともに、行財政改革への取組を通じて義務的経費を削減し、比率の低下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91229</xdr:rowOff>
    </xdr:from>
    <xdr:to>
      <xdr:col>23</xdr:col>
      <xdr:colOff>133350</xdr:colOff>
      <xdr:row>61</xdr:row>
      <xdr:rowOff>115358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549679"/>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61</xdr:row>
      <xdr:rowOff>115358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81310"/>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61</xdr:row>
      <xdr:rowOff>59055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813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59055</xdr:rowOff>
    </xdr:from>
    <xdr:to>
      <xdr:col>11</xdr:col>
      <xdr:colOff>31750</xdr:colOff>
      <xdr:row>61</xdr:row>
      <xdr:rowOff>85196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17505"/>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40429</xdr:rowOff>
    </xdr:from>
    <xdr:to>
      <xdr:col>23</xdr:col>
      <xdr:colOff>184150</xdr:colOff>
      <xdr:row>61</xdr:row>
      <xdr:rowOff>142029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12506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7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64558</xdr:rowOff>
    </xdr:from>
    <xdr:to>
      <xdr:col>19</xdr:col>
      <xdr:colOff>184150</xdr:colOff>
      <xdr:row>61</xdr:row>
      <xdr:rowOff>166158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150935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0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8255</xdr:rowOff>
    </xdr:from>
    <xdr:to>
      <xdr:col>11</xdr:col>
      <xdr:colOff>82550</xdr:colOff>
      <xdr:row>61</xdr:row>
      <xdr:rowOff>109855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120032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34396</xdr:rowOff>
    </xdr:from>
    <xdr:to>
      <xdr:col>7</xdr:col>
      <xdr:colOff>31750</xdr:colOff>
      <xdr:row>61</xdr:row>
      <xdr:rowOff>135996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9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146173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6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[495,206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人件費、物件費及び維持補修費については、事務事業の見直しにより抑制をしているが、物価の上昇もあり、年々増加傾向にある。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近年の急激な人口の減少や単独消防を配置していることなどにより、一人当たりの決算額は類似団体平均を上回っている。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今後は直営事業を見直し、民間でも実施可能な部分については、指定管理者制度の導入などにより委託化を進め、更なるコストの削減に努める。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109412</xdr:rowOff>
    </xdr:from>
    <xdr:to>
      <xdr:col>23</xdr:col>
      <xdr:colOff>133350</xdr:colOff>
      <xdr:row>82</xdr:row>
      <xdr:rowOff>140077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68312"/>
          <a:ext cx="838200" cy="3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122758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38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88388</xdr:rowOff>
    </xdr:from>
    <xdr:to>
      <xdr:col>19</xdr:col>
      <xdr:colOff>133350</xdr:colOff>
      <xdr:row>82</xdr:row>
      <xdr:rowOff>109412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47288"/>
          <a:ext cx="889000" cy="2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39240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55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70489</xdr:rowOff>
    </xdr:from>
    <xdr:to>
      <xdr:col>15</xdr:col>
      <xdr:colOff>82550</xdr:colOff>
      <xdr:row>82</xdr:row>
      <xdr:rowOff>88388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29389"/>
          <a:ext cx="889000" cy="1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33342</xdr:rowOff>
    </xdr:from>
    <xdr:to>
      <xdr:col>11</xdr:col>
      <xdr:colOff>31750</xdr:colOff>
      <xdr:row>82</xdr:row>
      <xdr:rowOff>70489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92242"/>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5430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159704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0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89277</xdr:rowOff>
    </xdr:from>
    <xdr:to>
      <xdr:col>23</xdr:col>
      <xdr:colOff>184150</xdr:colOff>
      <xdr:row>83</xdr:row>
      <xdr:rowOff>19427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4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61354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2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58612</xdr:rowOff>
    </xdr:from>
    <xdr:to>
      <xdr:col>19</xdr:col>
      <xdr:colOff>184150</xdr:colOff>
      <xdr:row>82</xdr:row>
      <xdr:rowOff>160212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1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144989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03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37588</xdr:rowOff>
    </xdr:from>
    <xdr:to>
      <xdr:col>15</xdr:col>
      <xdr:colOff>133350</xdr:colOff>
      <xdr:row>82</xdr:row>
      <xdr:rowOff>139188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9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123965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8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19689</xdr:rowOff>
    </xdr:from>
    <xdr:to>
      <xdr:col>11</xdr:col>
      <xdr:colOff>82550</xdr:colOff>
      <xdr:row>82</xdr:row>
      <xdr:rowOff>121289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7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106066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6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153992</xdr:rowOff>
    </xdr:from>
    <xdr:to>
      <xdr:col>7</xdr:col>
      <xdr:colOff>31750</xdr:colOff>
      <xdr:row>82</xdr:row>
      <xdr:rowOff>84142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4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68919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2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国に準じた給与体系であり、地域給も導入済みである。令和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年度については、類似団体平均を０．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国において平成２５年度末で国家公務員の給与カット（７．８％）が終了したことから、昨年と同様に国家公務員の給与水準を下回り、ラスパイレス指数は９５．</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今後も、昇格昇給制度の適正な運用により、ラスパイレス指数の上昇の抑制に努める。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18345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6478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152400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6478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101600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256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101600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524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155522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43338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規採用抑制などにより定員管理の適正化に努めてきたが、北海道新幹線札幌延伸に係る事務事業の増加に伴う土木技術職員等の採用や、類似団体にない単独消防を配置しているなどの要因から類似団体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ではマイナンバー制度の運用など、行政サービスの業務量は増加しているが、今後も減少傾向にある人口規模に適した定員管理に努めるとともに、行政サービスの質を維持しながら、組織の再編や適正人事の配置により職員数の適正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122142</xdr:rowOff>
    </xdr:from>
    <xdr:to>
      <xdr:col>81</xdr:col>
      <xdr:colOff>44450</xdr:colOff>
      <xdr:row>63</xdr:row>
      <xdr:rowOff>139636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923492"/>
          <a:ext cx="838200" cy="1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112983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2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90170</xdr:rowOff>
    </xdr:from>
    <xdr:to>
      <xdr:col>77</xdr:col>
      <xdr:colOff>44450</xdr:colOff>
      <xdr:row>63</xdr:row>
      <xdr:rowOff>122142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891520"/>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4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50356</xdr:rowOff>
    </xdr:from>
    <xdr:to>
      <xdr:col>72</xdr:col>
      <xdr:colOff>203200</xdr:colOff>
      <xdr:row>63</xdr:row>
      <xdr:rowOff>90170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851706"/>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286</xdr:rowOff>
    </xdr:from>
    <xdr:to>
      <xdr:col>68</xdr:col>
      <xdr:colOff>152400</xdr:colOff>
      <xdr:row>63</xdr:row>
      <xdr:rowOff>50356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801636"/>
          <a:ext cx="889000" cy="5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159973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0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88836</xdr:rowOff>
    </xdr:from>
    <xdr:to>
      <xdr:col>81</xdr:col>
      <xdr:colOff>95250</xdr:colOff>
      <xdr:row>64</xdr:row>
      <xdr:rowOff>18986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89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60913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86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71342</xdr:rowOff>
    </xdr:from>
    <xdr:to>
      <xdr:col>77</xdr:col>
      <xdr:colOff>95250</xdr:colOff>
      <xdr:row>64</xdr:row>
      <xdr:rowOff>1492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87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157719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959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39370</xdr:rowOff>
    </xdr:from>
    <xdr:to>
      <xdr:col>73</xdr:col>
      <xdr:colOff>44450</xdr:colOff>
      <xdr:row>63</xdr:row>
      <xdr:rowOff>140970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125747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171006</xdr:rowOff>
    </xdr:from>
    <xdr:to>
      <xdr:col>68</xdr:col>
      <xdr:colOff>203200</xdr:colOff>
      <xdr:row>63</xdr:row>
      <xdr:rowOff>101156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80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85933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88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120936</xdr:rowOff>
    </xdr:from>
    <xdr:to>
      <xdr:col>64</xdr:col>
      <xdr:colOff>152400</xdr:colOff>
      <xdr:row>63</xdr:row>
      <xdr:rowOff>51086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75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35863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83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去の普通建設事業費に係る起債の償還等に伴い上昇し、類似団体平均を上回っているが、平成１２年度から平成１６年度にかけ実施した公営住宅建設等の大型事業が終了したことにより、元利償還金は減少しており、比率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％まで低下した。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今後も新規発行債を必要最小限にするなど抑制し、起債に大きく頼ることのない財政運営に努める。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20574</xdr:rowOff>
    </xdr:from>
    <xdr:to>
      <xdr:col>81</xdr:col>
      <xdr:colOff>44450</xdr:colOff>
      <xdr:row>42</xdr:row>
      <xdr:rowOff>59182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22147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59182</xdr:rowOff>
    </xdr:from>
    <xdr:to>
      <xdr:col>77</xdr:col>
      <xdr:colOff>44450</xdr:colOff>
      <xdr:row>42</xdr:row>
      <xdr:rowOff>73660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26008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117094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7456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117094</xdr:rowOff>
    </xdr:from>
    <xdr:to>
      <xdr:col>68</xdr:col>
      <xdr:colOff>152400</xdr:colOff>
      <xdr:row>42</xdr:row>
      <xdr:rowOff>141224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31799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141224</xdr:rowOff>
    </xdr:from>
    <xdr:to>
      <xdr:col>81</xdr:col>
      <xdr:colOff>95250</xdr:colOff>
      <xdr:row>42</xdr:row>
      <xdr:rowOff>71374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113301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4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8382</xdr:rowOff>
    </xdr:from>
    <xdr:to>
      <xdr:col>77</xdr:col>
      <xdr:colOff>95250</xdr:colOff>
      <xdr:row>42</xdr:row>
      <xdr:rowOff>109982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94759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95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66294</xdr:rowOff>
    </xdr:from>
    <xdr:to>
      <xdr:col>68</xdr:col>
      <xdr:colOff>203200</xdr:colOff>
      <xdr:row>42</xdr:row>
      <xdr:rowOff>167894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152671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5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90424</xdr:rowOff>
    </xdr:from>
    <xdr:to>
      <xdr:col>64</xdr:col>
      <xdr:colOff>152400</xdr:colOff>
      <xdr:row>43</xdr:row>
      <xdr:rowOff>20574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5351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おり、令和元年度においては、防災行政情報伝達システム整備（起債２．７億円）及び財政調整基金等の取崩しに伴う基金残高の減少等により比率が悪化したが（前年度比９ポイント増加）、令和３年度においては、前年度比２３．５ポイント減少した。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年度においては、地方債現在高が増加し、充当可能基金が減少したため、前年度比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今後は人件費の縮減や歳出の見直しにより基金の取崩しを抑制し、新規発行債は交付税措置のあるものを原則とし、発行そのものも必要最小限にするなど抑制を行い、財政の健全化に努める。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59750</xdr:rowOff>
    </xdr:from>
    <xdr:to>
      <xdr:col>81</xdr:col>
      <xdr:colOff>44450</xdr:colOff>
      <xdr:row>15</xdr:row>
      <xdr:rowOff>88477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631500"/>
          <a:ext cx="8382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159960</xdr:rowOff>
    </xdr:from>
    <xdr:to>
      <xdr:col>77</xdr:col>
      <xdr:colOff>44450</xdr:colOff>
      <xdr:row>15</xdr:row>
      <xdr:rowOff>59750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560260"/>
          <a:ext cx="889000" cy="7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159960</xdr:rowOff>
    </xdr:from>
    <xdr:to>
      <xdr:col>72</xdr:col>
      <xdr:colOff>203200</xdr:colOff>
      <xdr:row>16</xdr:row>
      <xdr:rowOff>87086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560260"/>
          <a:ext cx="889000" cy="27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87086</xdr:rowOff>
    </xdr:from>
    <xdr:to>
      <xdr:col>68</xdr:col>
      <xdr:colOff>152400</xdr:colOff>
      <xdr:row>17</xdr:row>
      <xdr:rowOff>8709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830286"/>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37677</xdr:rowOff>
    </xdr:from>
    <xdr:to>
      <xdr:col>81</xdr:col>
      <xdr:colOff>95250</xdr:colOff>
      <xdr:row>15</xdr:row>
      <xdr:rowOff>139277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9754</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58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8950</xdr:rowOff>
    </xdr:from>
    <xdr:to>
      <xdr:col>77</xdr:col>
      <xdr:colOff>95250</xdr:colOff>
      <xdr:row>15</xdr:row>
      <xdr:rowOff>110550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5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95327</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66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109160</xdr:rowOff>
    </xdr:from>
    <xdr:to>
      <xdr:col>73</xdr:col>
      <xdr:colOff>44450</xdr:colOff>
      <xdr:row>15</xdr:row>
      <xdr:rowOff>39310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5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24087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5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36286</xdr:rowOff>
    </xdr:from>
    <xdr:to>
      <xdr:col>68</xdr:col>
      <xdr:colOff>203200</xdr:colOff>
      <xdr:row>16</xdr:row>
      <xdr:rowOff>137886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7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122663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86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129359</xdr:rowOff>
    </xdr:from>
    <xdr:to>
      <xdr:col>64</xdr:col>
      <xdr:colOff>152400</xdr:colOff>
      <xdr:row>17</xdr:row>
      <xdr:rowOff>59509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87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44286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95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北海道長万部町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4,817
4,597
310.76
7,164,040
6,891,496
272,544
3,273,345
4,750,116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は新規採用抑制を行っていたことから類似団体平均と同水準であったが、近年は、北海道新幹線札幌延伸に係る事務事業の増加に伴い土木技術職員等を採用しているため、人件費に係る経常収支比率は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今後は、職員の新規採用を退職に伴う減員の必要最低限にするなどの職員数の抑制や、職員の適正配置と事務事業の民間委託等を推進し、人件費の縮減に努める。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82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04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049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133858</xdr:rowOff>
    </xdr:from>
    <xdr:to>
      <xdr:col>11</xdr:col>
      <xdr:colOff>9525</xdr:colOff>
      <xdr:row>38</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775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xdr:rowOff>
    </xdr:from>
    <xdr:to>
      <xdr:col>11</xdr:col>
      <xdr:colOff>60325</xdr:colOff>
      <xdr:row>38</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89425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が高くなっているのは、業務の電算化及びマイナンバー・情報セキュリティ対策等に係るシステム運用経費の増加や、業務の民間委託による委託料の増加が主な要因である。具体的には、道路維持管理、スクールバス等の車両の運行、学校給食業務等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今後も事務事業の見直しを図り、需用費等他の物件費の抑制及び削減に努める。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18</xdr:row>
      <xdr:rowOff>134620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1369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138430</xdr:rowOff>
    </xdr:from>
    <xdr:to>
      <xdr:col>78</xdr:col>
      <xdr:colOff>69850</xdr:colOff>
      <xdr:row>18</xdr:row>
      <xdr:rowOff>134620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530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138430</xdr:rowOff>
    </xdr:from>
    <xdr:to>
      <xdr:col>73</xdr:col>
      <xdr:colOff>180975</xdr:colOff>
      <xdr:row>18</xdr:row>
      <xdr:rowOff>27940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053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27940</xdr:rowOff>
    </xdr:from>
    <xdr:to>
      <xdr:col>69</xdr:col>
      <xdr:colOff>92075</xdr:colOff>
      <xdr:row>19</xdr:row>
      <xdr:rowOff>24130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1140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83820</xdr:rowOff>
    </xdr:from>
    <xdr:to>
      <xdr:col>78</xdr:col>
      <xdr:colOff>120650</xdr:colOff>
      <xdr:row>19</xdr:row>
      <xdr:rowOff>13970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170197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5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148590</xdr:rowOff>
    </xdr:from>
    <xdr:to>
      <xdr:col>69</xdr:col>
      <xdr:colOff>142875</xdr:colOff>
      <xdr:row>18</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144780</xdr:rowOff>
    </xdr:from>
    <xdr:to>
      <xdr:col>65</xdr:col>
      <xdr:colOff>53975</xdr:colOff>
      <xdr:row>19</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59707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国等による福祉関連事業が増加傾向にあるため、扶助費に係る経常収支比率は一定程度の水準を保ったままにあるが、単独事業に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おける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事業の見直しにより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類似団体平均に比べ低い値で推移している。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今後も引き続き、事業の緊急度や重要度を考慮しつつ事業の見直しを図っていく。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613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55</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594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他の経常収支比率が高くなっているのは、平成４年に供用開始した公共下水道事業に対する繰出、国民健康保険特別会計の財政状態の悪化に伴う繰出、高齢化の進展に伴う介護保険特別会計及び後期高齢者医療特別会計の繰出が多額であることが要因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今後は公共施設の老朽化に伴う維持補修費の増加が考えられるため、特別・企業会計についての経営改善を図り、繰出金の抑制に努める。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37193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104956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4535</xdr:rowOff>
    </xdr:from>
    <xdr:to>
      <xdr:col>78</xdr:col>
      <xdr:colOff>69850</xdr:colOff>
      <xdr:row>61</xdr:row>
      <xdr:rowOff>37193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10462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110672</xdr:rowOff>
    </xdr:from>
    <xdr:to>
      <xdr:col>73</xdr:col>
      <xdr:colOff>180975</xdr:colOff>
      <xdr:row>61</xdr:row>
      <xdr:rowOff>4535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893800" y="10397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78015</xdr:rowOff>
    </xdr:from>
    <xdr:to>
      <xdr:col>69</xdr:col>
      <xdr:colOff>92075</xdr:colOff>
      <xdr:row>60</xdr:row>
      <xdr:rowOff>110672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10365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51707</xdr:rowOff>
    </xdr:from>
    <xdr:to>
      <xdr:col>82</xdr:col>
      <xdr:colOff>158750</xdr:colOff>
      <xdr:row>61</xdr:row>
      <xdr:rowOff>153307</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131734</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157843</xdr:rowOff>
    </xdr:from>
    <xdr:to>
      <xdr:col>78</xdr:col>
      <xdr:colOff>120650</xdr:colOff>
      <xdr:row>61</xdr:row>
      <xdr:rowOff>87993</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72770</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1053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125185</xdr:rowOff>
    </xdr:from>
    <xdr:to>
      <xdr:col>74</xdr:col>
      <xdr:colOff>31750</xdr:colOff>
      <xdr:row>61</xdr:row>
      <xdr:rowOff>55335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40112</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59872</xdr:rowOff>
    </xdr:from>
    <xdr:to>
      <xdr:col>69</xdr:col>
      <xdr:colOff>142875</xdr:colOff>
      <xdr:row>60</xdr:row>
      <xdr:rowOff>161472</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146249</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27215</xdr:rowOff>
    </xdr:from>
    <xdr:to>
      <xdr:col>65</xdr:col>
      <xdr:colOff>53975</xdr:colOff>
      <xdr:row>60</xdr:row>
      <xdr:rowOff>128815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113592</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町が支出している各種団体等の補助金については、その団体の行う事業内容や事務量等を十分考慮したうえで予算措置を行うなど、不必要な支出がないよう適正化に努めているため、補助費等に係る経常収支比率は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131572</xdr:rowOff>
    </xdr:from>
    <xdr:to>
      <xdr:col>82</xdr:col>
      <xdr:colOff>107950</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59608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99568</xdr:rowOff>
    </xdr:from>
    <xdr:to>
      <xdr:col>78</xdr:col>
      <xdr:colOff>69850</xdr:colOff>
      <xdr:row>34</xdr:row>
      <xdr:rowOff>131572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59288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99568</xdr:rowOff>
    </xdr:from>
    <xdr:to>
      <xdr:col>73</xdr:col>
      <xdr:colOff>180975</xdr:colOff>
      <xdr:row>34</xdr:row>
      <xdr:rowOff>104140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59288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104140</xdr:rowOff>
    </xdr:from>
    <xdr:to>
      <xdr:col>69</xdr:col>
      <xdr:colOff>92075</xdr:colOff>
      <xdr:row>34</xdr:row>
      <xdr:rowOff>149860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5933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7637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583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80772</xdr:rowOff>
    </xdr:from>
    <xdr:to>
      <xdr:col>78</xdr:col>
      <xdr:colOff>120650</xdr:colOff>
      <xdr:row>35</xdr:row>
      <xdr:rowOff>10922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21099</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6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48768</xdr:rowOff>
    </xdr:from>
    <xdr:to>
      <xdr:col>74</xdr:col>
      <xdr:colOff>31750</xdr:colOff>
      <xdr:row>34</xdr:row>
      <xdr:rowOff>150368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160545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53340</xdr:rowOff>
    </xdr:from>
    <xdr:to>
      <xdr:col>69</xdr:col>
      <xdr:colOff>142875</xdr:colOff>
      <xdr:row>34</xdr:row>
      <xdr:rowOff>154940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１２年度から平成１６年度までの大型事業実施による起債の元利償還金により、公債費負担は類似団体平均を上回っていたが、平成１９年度に公債費負担適正化計画を策定し、公債費の金額自体は同年度をピークに減少に転じ、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年度については全国平均と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ほぼ同水準の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比率であった。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借入利率が平準化したことに伴い、今後は元利償還金の増加が見込まれるため、引き続き事業の重要度や緊急度を十分考慮し、普通建設事業に係る地方債の発行抑制を図っていく。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69850</xdr:rowOff>
    </xdr:from>
    <xdr:to>
      <xdr:col>24</xdr:col>
      <xdr:colOff>25400</xdr:colOff>
      <xdr:row>76</xdr:row>
      <xdr:rowOff>88900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00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62230</xdr:rowOff>
    </xdr:from>
    <xdr:to>
      <xdr:col>19</xdr:col>
      <xdr:colOff>187325</xdr:colOff>
      <xdr:row>76</xdr:row>
      <xdr:rowOff>88900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0924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62230</xdr:rowOff>
    </xdr:from>
    <xdr:to>
      <xdr:col>15</xdr:col>
      <xdr:colOff>98425</xdr:colOff>
      <xdr:row>76</xdr:row>
      <xdr:rowOff>62230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092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62230</xdr:rowOff>
    </xdr:from>
    <xdr:to>
      <xdr:col>11</xdr:col>
      <xdr:colOff>9525</xdr:colOff>
      <xdr:row>76</xdr:row>
      <xdr:rowOff>62230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092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35577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xdr:rowOff>
    </xdr:from>
    <xdr:to>
      <xdr:col>15</xdr:col>
      <xdr:colOff>149225</xdr:colOff>
      <xdr:row>76</xdr:row>
      <xdr:rowOff>113030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97807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xdr:rowOff>
    </xdr:from>
    <xdr:to>
      <xdr:col>11</xdr:col>
      <xdr:colOff>60325</xdr:colOff>
      <xdr:row>76</xdr:row>
      <xdr:rowOff>113030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123207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人件費と物件費の経常収支比率が類似団体平均を上回っているものの、分子が比較的大きい補助費等が類似団体平均を下回っているため、公債費以外の数値を押し下げている。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8128</xdr:rowOff>
    </xdr:from>
    <xdr:to>
      <xdr:col>82</xdr:col>
      <xdr:colOff>107950</xdr:colOff>
      <xdr:row>75</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86687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106426</xdr:rowOff>
    </xdr:from>
    <xdr:to>
      <xdr:col>78</xdr:col>
      <xdr:colOff>69850</xdr:colOff>
      <xdr:row>75</xdr:row>
      <xdr:rowOff>24130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93726"/>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106426</xdr:rowOff>
    </xdr:from>
    <xdr:to>
      <xdr:col>73</xdr:col>
      <xdr:colOff>180975</xdr:colOff>
      <xdr:row>74</xdr:row>
      <xdr:rowOff>147574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9372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147574</xdr:rowOff>
    </xdr:from>
    <xdr:to>
      <xdr:col>69</xdr:col>
      <xdr:colOff>92075</xdr:colOff>
      <xdr:row>75</xdr:row>
      <xdr:rowOff>5842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83487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18559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128778</xdr:rowOff>
    </xdr:from>
    <xdr:to>
      <xdr:col>82</xdr:col>
      <xdr:colOff>158750</xdr:colOff>
      <xdr:row>75</xdr:row>
      <xdr:rowOff>58928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100855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78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59707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55626</xdr:rowOff>
    </xdr:from>
    <xdr:to>
      <xdr:col>74</xdr:col>
      <xdr:colOff>31750</xdr:colOff>
      <xdr:row>74</xdr:row>
      <xdr:rowOff>157226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4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142003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2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96774</xdr:rowOff>
    </xdr:from>
    <xdr:to>
      <xdr:col>69</xdr:col>
      <xdr:colOff>142875</xdr:colOff>
      <xdr:row>75</xdr:row>
      <xdr:rowOff>26924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8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37101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55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41419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北海道長万部町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65019</xdr:rowOff>
    </xdr:from>
    <xdr:to>
      <xdr:col>29</xdr:col>
      <xdr:colOff>127000</xdr:colOff>
      <xdr:row>15</xdr:row>
      <xdr:rowOff>82217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684394"/>
          <a:ext cx="647700" cy="17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49092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11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65019</xdr:rowOff>
    </xdr:from>
    <xdr:to>
      <xdr:col>26</xdr:col>
      <xdr:colOff>50800</xdr:colOff>
      <xdr:row>15</xdr:row>
      <xdr:rowOff>124882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84394"/>
          <a:ext cx="698500" cy="59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33936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67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124882</xdr:rowOff>
    </xdr:from>
    <xdr:to>
      <xdr:col>22</xdr:col>
      <xdr:colOff>114300</xdr:colOff>
      <xdr:row>16</xdr:row>
      <xdr:rowOff>30904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44257"/>
          <a:ext cx="698500" cy="77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30904</xdr:rowOff>
    </xdr:from>
    <xdr:to>
      <xdr:col>18</xdr:col>
      <xdr:colOff>177800</xdr:colOff>
      <xdr:row>16</xdr:row>
      <xdr:rowOff>85212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21729"/>
          <a:ext cx="698500" cy="54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110266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137728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7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31417</xdr:rowOff>
    </xdr:from>
    <xdr:to>
      <xdr:col>29</xdr:col>
      <xdr:colOff>177800</xdr:colOff>
      <xdr:row>15</xdr:row>
      <xdr:rowOff>133017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50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47944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9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14219</xdr:rowOff>
    </xdr:from>
    <xdr:to>
      <xdr:col>26</xdr:col>
      <xdr:colOff>101600</xdr:colOff>
      <xdr:row>15</xdr:row>
      <xdr:rowOff>115819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33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125996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02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74082</xdr:rowOff>
    </xdr:from>
    <xdr:to>
      <xdr:col>22</xdr:col>
      <xdr:colOff>165100</xdr:colOff>
      <xdr:row>16</xdr:row>
      <xdr:rowOff>4232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93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14409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6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151554</xdr:rowOff>
    </xdr:from>
    <xdr:to>
      <xdr:col>19</xdr:col>
      <xdr:colOff>38100</xdr:colOff>
      <xdr:row>16</xdr:row>
      <xdr:rowOff>81704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70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91881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3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34412</xdr:rowOff>
    </xdr:from>
    <xdr:to>
      <xdr:col>15</xdr:col>
      <xdr:colOff>101600</xdr:colOff>
      <xdr:row>16</xdr:row>
      <xdr:rowOff>136012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25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146189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94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82179</xdr:rowOff>
    </xdr:from>
    <xdr:to>
      <xdr:col>29</xdr:col>
      <xdr:colOff>127000</xdr:colOff>
      <xdr:row>35</xdr:row>
      <xdr:rowOff>161663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92529"/>
          <a:ext cx="647700" cy="79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14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82179</xdr:rowOff>
    </xdr:from>
    <xdr:to>
      <xdr:col>26</xdr:col>
      <xdr:colOff>50800</xdr:colOff>
      <xdr:row>35</xdr:row>
      <xdr:rowOff>111227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92529"/>
          <a:ext cx="698500" cy="29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320410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3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101626</xdr:rowOff>
    </xdr:from>
    <xdr:to>
      <xdr:col>22</xdr:col>
      <xdr:colOff>114300</xdr:colOff>
      <xdr:row>35</xdr:row>
      <xdr:rowOff>111227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11976"/>
          <a:ext cx="698500" cy="9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101626</xdr:rowOff>
    </xdr:from>
    <xdr:to>
      <xdr:col>18</xdr:col>
      <xdr:colOff>177800</xdr:colOff>
      <xdr:row>35</xdr:row>
      <xdr:rowOff>119731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11976"/>
          <a:ext cx="698500" cy="18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25851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9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110863</xdr:rowOff>
    </xdr:from>
    <xdr:to>
      <xdr:col>29</xdr:col>
      <xdr:colOff>177800</xdr:colOff>
      <xdr:row>35</xdr:row>
      <xdr:rowOff>212463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21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298840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6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31379</xdr:rowOff>
    </xdr:from>
    <xdr:to>
      <xdr:col>26</xdr:col>
      <xdr:colOff>101600</xdr:colOff>
      <xdr:row>35</xdr:row>
      <xdr:rowOff>132979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41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143156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10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60427</xdr:rowOff>
    </xdr:from>
    <xdr:to>
      <xdr:col>22</xdr:col>
      <xdr:colOff>165100</xdr:colOff>
      <xdr:row>35</xdr:row>
      <xdr:rowOff>162027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70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172204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3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50826</xdr:rowOff>
    </xdr:from>
    <xdr:to>
      <xdr:col>19</xdr:col>
      <xdr:colOff>38100</xdr:colOff>
      <xdr:row>35</xdr:row>
      <xdr:rowOff>152426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61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162603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68931</xdr:rowOff>
    </xdr:from>
    <xdr:to>
      <xdr:col>15</xdr:col>
      <xdr:colOff>101600</xdr:colOff>
      <xdr:row>35</xdr:row>
      <xdr:rowOff>170531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79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180708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48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北海道長万部町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4,817
4,597
310.76
7,164,040
6,891,496
272,544
3,273,345
4,750,116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70078</xdr:rowOff>
    </xdr:from>
    <xdr:to>
      <xdr:col>24</xdr:col>
      <xdr:colOff>63500</xdr:colOff>
      <xdr:row>33</xdr:row>
      <xdr:rowOff>89801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727928"/>
          <a:ext cx="838200" cy="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16651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70078</xdr:rowOff>
    </xdr:from>
    <xdr:to>
      <xdr:col>19</xdr:col>
      <xdr:colOff>177800</xdr:colOff>
      <xdr:row>33</xdr:row>
      <xdr:rowOff>110211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727928"/>
          <a:ext cx="889000" cy="4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4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110211</xdr:rowOff>
    </xdr:from>
    <xdr:to>
      <xdr:col>15</xdr:col>
      <xdr:colOff>50800</xdr:colOff>
      <xdr:row>34</xdr:row>
      <xdr:rowOff>30603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768061"/>
          <a:ext cx="889000" cy="9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26655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30603</xdr:rowOff>
    </xdr:from>
    <xdr:to>
      <xdr:col>10</xdr:col>
      <xdr:colOff>114300</xdr:colOff>
      <xdr:row>35</xdr:row>
      <xdr:rowOff>61638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59903"/>
          <a:ext cx="889000" cy="20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64566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45583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39001</xdr:rowOff>
    </xdr:from>
    <xdr:to>
      <xdr:col>24</xdr:col>
      <xdr:colOff>114300</xdr:colOff>
      <xdr:row>33</xdr:row>
      <xdr:rowOff>140601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9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61878</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4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19278</xdr:rowOff>
    </xdr:from>
    <xdr:to>
      <xdr:col>20</xdr:col>
      <xdr:colOff>38100</xdr:colOff>
      <xdr:row>33</xdr:row>
      <xdr:rowOff>120878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7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137405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4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59411</xdr:rowOff>
    </xdr:from>
    <xdr:to>
      <xdr:col>15</xdr:col>
      <xdr:colOff>101600</xdr:colOff>
      <xdr:row>33</xdr:row>
      <xdr:rowOff>161011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71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6088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49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151253</xdr:rowOff>
    </xdr:from>
    <xdr:to>
      <xdr:col>10</xdr:col>
      <xdr:colOff>165100</xdr:colOff>
      <xdr:row>34</xdr:row>
      <xdr:rowOff>81403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0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97930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584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10838</xdr:rowOff>
    </xdr:from>
    <xdr:to>
      <xdr:col>6</xdr:col>
      <xdr:colOff>38100</xdr:colOff>
      <xdr:row>35</xdr:row>
      <xdr:rowOff>112438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128965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7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85984</xdr:rowOff>
    </xdr:from>
    <xdr:to>
      <xdr:col>24</xdr:col>
      <xdr:colOff>63500</xdr:colOff>
      <xdr:row>57</xdr:row>
      <xdr:rowOff>122530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858634"/>
          <a:ext cx="838200" cy="3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102015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874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122530</xdr:rowOff>
    </xdr:from>
    <xdr:to>
      <xdr:col>19</xdr:col>
      <xdr:colOff>177800</xdr:colOff>
      <xdr:row>57</xdr:row>
      <xdr:rowOff>142302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895180"/>
          <a:ext cx="889000" cy="1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49964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99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142302</xdr:rowOff>
    </xdr:from>
    <xdr:to>
      <xdr:col>15</xdr:col>
      <xdr:colOff>50800</xdr:colOff>
      <xdr:row>57</xdr:row>
      <xdr:rowOff>145621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14952"/>
          <a:ext cx="889000" cy="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62468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1000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145621</xdr:rowOff>
    </xdr:from>
    <xdr:to>
      <xdr:col>10</xdr:col>
      <xdr:colOff>114300</xdr:colOff>
      <xdr:row>57</xdr:row>
      <xdr:rowOff>152681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18271"/>
          <a:ext cx="889000" cy="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35184</xdr:rowOff>
    </xdr:from>
    <xdr:to>
      <xdr:col>24</xdr:col>
      <xdr:colOff>114300</xdr:colOff>
      <xdr:row>57</xdr:row>
      <xdr:rowOff>136784</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80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58061</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659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71730</xdr:rowOff>
    </xdr:from>
    <xdr:to>
      <xdr:col>20</xdr:col>
      <xdr:colOff>38100</xdr:colOff>
      <xdr:row>58</xdr:row>
      <xdr:rowOff>1880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8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18407</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61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91502</xdr:rowOff>
    </xdr:from>
    <xdr:to>
      <xdr:col>15</xdr:col>
      <xdr:colOff>101600</xdr:colOff>
      <xdr:row>58</xdr:row>
      <xdr:rowOff>21652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86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38179</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639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94821</xdr:rowOff>
    </xdr:from>
    <xdr:to>
      <xdr:col>10</xdr:col>
      <xdr:colOff>165100</xdr:colOff>
      <xdr:row>58</xdr:row>
      <xdr:rowOff>24971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86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41498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64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101881</xdr:rowOff>
    </xdr:from>
    <xdr:to>
      <xdr:col>6</xdr:col>
      <xdr:colOff>38100</xdr:colOff>
      <xdr:row>58</xdr:row>
      <xdr:rowOff>32031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87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48558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6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100247</xdr:rowOff>
    </xdr:from>
    <xdr:to>
      <xdr:col>24</xdr:col>
      <xdr:colOff>63500</xdr:colOff>
      <xdr:row>72</xdr:row>
      <xdr:rowOff>137833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2444647"/>
          <a:ext cx="838200" cy="3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0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56680</xdr:rowOff>
    </xdr:from>
    <xdr:to>
      <xdr:col>19</xdr:col>
      <xdr:colOff>177800</xdr:colOff>
      <xdr:row>72</xdr:row>
      <xdr:rowOff>100247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2401080"/>
          <a:ext cx="889000" cy="4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85425</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328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56680</xdr:rowOff>
    </xdr:from>
    <xdr:to>
      <xdr:col>15</xdr:col>
      <xdr:colOff>50800</xdr:colOff>
      <xdr:row>73</xdr:row>
      <xdr:rowOff>40297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2401080"/>
          <a:ext cx="889000" cy="15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77043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32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40297</xdr:rowOff>
    </xdr:from>
    <xdr:to>
      <xdr:col>10</xdr:col>
      <xdr:colOff>114300</xdr:colOff>
      <xdr:row>75</xdr:row>
      <xdr:rowOff>3093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2556147"/>
          <a:ext cx="889000" cy="30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146442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3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71690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87033</xdr:rowOff>
    </xdr:from>
    <xdr:to>
      <xdr:col>24</xdr:col>
      <xdr:colOff>114300</xdr:colOff>
      <xdr:row>73</xdr:row>
      <xdr:rowOff>17183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43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109910</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28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49447</xdr:rowOff>
    </xdr:from>
    <xdr:to>
      <xdr:col>20</xdr:col>
      <xdr:colOff>38100</xdr:colOff>
      <xdr:row>72</xdr:row>
      <xdr:rowOff>151047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39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167574</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16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5880</xdr:rowOff>
    </xdr:from>
    <xdr:to>
      <xdr:col>15</xdr:col>
      <xdr:colOff>101600</xdr:colOff>
      <xdr:row>72</xdr:row>
      <xdr:rowOff>107480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3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124007</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12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160947</xdr:rowOff>
    </xdr:from>
    <xdr:to>
      <xdr:col>10</xdr:col>
      <xdr:colOff>165100</xdr:colOff>
      <xdr:row>73</xdr:row>
      <xdr:rowOff>91097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50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107624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28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123743</xdr:rowOff>
    </xdr:from>
    <xdr:to>
      <xdr:col>6</xdr:col>
      <xdr:colOff>38100</xdr:colOff>
      <xdr:row>75</xdr:row>
      <xdr:rowOff>53893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28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70420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58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1581</xdr:rowOff>
    </xdr:from>
    <xdr:to>
      <xdr:col>24</xdr:col>
      <xdr:colOff>63500</xdr:colOff>
      <xdr:row>96</xdr:row>
      <xdr:rowOff>54291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89331"/>
          <a:ext cx="838200" cy="22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24252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86437</xdr:rowOff>
    </xdr:from>
    <xdr:to>
      <xdr:col>19</xdr:col>
      <xdr:colOff>177800</xdr:colOff>
      <xdr:row>96</xdr:row>
      <xdr:rowOff>54291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374187"/>
          <a:ext cx="889000" cy="13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86437</xdr:rowOff>
    </xdr:from>
    <xdr:to>
      <xdr:col>15</xdr:col>
      <xdr:colOff>50800</xdr:colOff>
      <xdr:row>97</xdr:row>
      <xdr:rowOff>116850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74187"/>
          <a:ext cx="889000" cy="37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83123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116850</xdr:rowOff>
    </xdr:from>
    <xdr:to>
      <xdr:col>10</xdr:col>
      <xdr:colOff>114300</xdr:colOff>
      <xdr:row>97</xdr:row>
      <xdr:rowOff>159066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47500"/>
          <a:ext cx="889000" cy="4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122231</xdr:rowOff>
    </xdr:from>
    <xdr:to>
      <xdr:col>24</xdr:col>
      <xdr:colOff>114300</xdr:colOff>
      <xdr:row>95</xdr:row>
      <xdr:rowOff>52381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145108</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89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3491</xdr:rowOff>
    </xdr:from>
    <xdr:to>
      <xdr:col>20</xdr:col>
      <xdr:colOff>38100</xdr:colOff>
      <xdr:row>96</xdr:row>
      <xdr:rowOff>105091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6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121618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23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35637</xdr:rowOff>
    </xdr:from>
    <xdr:to>
      <xdr:col>15</xdr:col>
      <xdr:colOff>101600</xdr:colOff>
      <xdr:row>95</xdr:row>
      <xdr:rowOff>137237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2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153764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09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66050</xdr:rowOff>
    </xdr:from>
    <xdr:to>
      <xdr:col>10</xdr:col>
      <xdr:colOff>165100</xdr:colOff>
      <xdr:row>97</xdr:row>
      <xdr:rowOff>167650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9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158777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8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108266</xdr:rowOff>
    </xdr:from>
    <xdr:to>
      <xdr:col>6</xdr:col>
      <xdr:colOff>38100</xdr:colOff>
      <xdr:row>98</xdr:row>
      <xdr:rowOff>38416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3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29543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3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81435</xdr:rowOff>
    </xdr:from>
    <xdr:to>
      <xdr:col>55</xdr:col>
      <xdr:colOff>0</xdr:colOff>
      <xdr:row>34</xdr:row>
      <xdr:rowOff>113804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739285"/>
          <a:ext cx="838200" cy="20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90407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919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113804</xdr:rowOff>
    </xdr:from>
    <xdr:to>
      <xdr:col>50</xdr:col>
      <xdr:colOff>114300</xdr:colOff>
      <xdr:row>34</xdr:row>
      <xdr:rowOff>139645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943104"/>
          <a:ext cx="889000" cy="2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44115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13421</xdr:rowOff>
    </xdr:from>
    <xdr:to>
      <xdr:col>45</xdr:col>
      <xdr:colOff>177800</xdr:colOff>
      <xdr:row>34</xdr:row>
      <xdr:rowOff>139645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499821"/>
          <a:ext cx="889000" cy="46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89149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13421</xdr:rowOff>
    </xdr:from>
    <xdr:to>
      <xdr:col>41</xdr:col>
      <xdr:colOff>50800</xdr:colOff>
      <xdr:row>35</xdr:row>
      <xdr:rowOff>14903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499821"/>
          <a:ext cx="889000" cy="51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130832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61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65197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2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30635</xdr:rowOff>
    </xdr:from>
    <xdr:to>
      <xdr:col>55</xdr:col>
      <xdr:colOff>50800</xdr:colOff>
      <xdr:row>33</xdr:row>
      <xdr:rowOff>132235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68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53512</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53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63004</xdr:rowOff>
    </xdr:from>
    <xdr:to>
      <xdr:col>50</xdr:col>
      <xdr:colOff>165100</xdr:colOff>
      <xdr:row>34</xdr:row>
      <xdr:rowOff>164604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89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9681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66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88845</xdr:rowOff>
    </xdr:from>
    <xdr:to>
      <xdr:col>46</xdr:col>
      <xdr:colOff>38100</xdr:colOff>
      <xdr:row>35</xdr:row>
      <xdr:rowOff>18995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91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35522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9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134071</xdr:rowOff>
    </xdr:from>
    <xdr:to>
      <xdr:col>41</xdr:col>
      <xdr:colOff>101600</xdr:colOff>
      <xdr:row>32</xdr:row>
      <xdr:rowOff>64221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44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80748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22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135553</xdr:rowOff>
    </xdr:from>
    <xdr:to>
      <xdr:col>36</xdr:col>
      <xdr:colOff>165100</xdr:colOff>
      <xdr:row>35</xdr:row>
      <xdr:rowOff>65703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96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82230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74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93085</xdr:rowOff>
    </xdr:from>
    <xdr:to>
      <xdr:col>55</xdr:col>
      <xdr:colOff>0</xdr:colOff>
      <xdr:row>57</xdr:row>
      <xdr:rowOff>77815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694285"/>
          <a:ext cx="838200" cy="15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3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93085</xdr:rowOff>
    </xdr:from>
    <xdr:to>
      <xdr:col>50</xdr:col>
      <xdr:colOff>114300</xdr:colOff>
      <xdr:row>57</xdr:row>
      <xdr:rowOff>145234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694285"/>
          <a:ext cx="889000" cy="22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145234</xdr:rowOff>
    </xdr:from>
    <xdr:to>
      <xdr:col>45</xdr:col>
      <xdr:colOff>177800</xdr:colOff>
      <xdr:row>57</xdr:row>
      <xdr:rowOff>168530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17884"/>
          <a:ext cx="889000" cy="2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168530</xdr:rowOff>
    </xdr:from>
    <xdr:to>
      <xdr:col>41</xdr:col>
      <xdr:colOff>50800</xdr:colOff>
      <xdr:row>58</xdr:row>
      <xdr:rowOff>41570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41180"/>
          <a:ext cx="889000" cy="4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106087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27015</xdr:rowOff>
    </xdr:from>
    <xdr:to>
      <xdr:col>55</xdr:col>
      <xdr:colOff>50800</xdr:colOff>
      <xdr:row>57</xdr:row>
      <xdr:rowOff>128615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9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49892</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5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42285</xdr:rowOff>
    </xdr:from>
    <xdr:to>
      <xdr:col>50</xdr:col>
      <xdr:colOff>165100</xdr:colOff>
      <xdr:row>56</xdr:row>
      <xdr:rowOff>143885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4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160412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418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94434</xdr:rowOff>
    </xdr:from>
    <xdr:to>
      <xdr:col>46</xdr:col>
      <xdr:colOff>38100</xdr:colOff>
      <xdr:row>58</xdr:row>
      <xdr:rowOff>24584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6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41111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6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117730</xdr:rowOff>
    </xdr:from>
    <xdr:to>
      <xdr:col>41</xdr:col>
      <xdr:colOff>101600</xdr:colOff>
      <xdr:row>58</xdr:row>
      <xdr:rowOff>47880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9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64407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6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162220</xdr:rowOff>
    </xdr:from>
    <xdr:to>
      <xdr:col>36</xdr:col>
      <xdr:colOff>165100</xdr:colOff>
      <xdr:row>58</xdr:row>
      <xdr:rowOff>92370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108897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1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117380</xdr:rowOff>
    </xdr:from>
    <xdr:to>
      <xdr:col>55</xdr:col>
      <xdr:colOff>0</xdr:colOff>
      <xdr:row>78</xdr:row>
      <xdr:rowOff>149278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90480"/>
          <a:ext cx="838200" cy="3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78977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5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149278</xdr:rowOff>
    </xdr:from>
    <xdr:to>
      <xdr:col>50</xdr:col>
      <xdr:colOff>114300</xdr:colOff>
      <xdr:row>79</xdr:row>
      <xdr:rowOff>18732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22378"/>
          <a:ext cx="889000" cy="4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154459</xdr:rowOff>
    </xdr:from>
    <xdr:to>
      <xdr:col>45</xdr:col>
      <xdr:colOff>177800</xdr:colOff>
      <xdr:row>79</xdr:row>
      <xdr:rowOff>18732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27559"/>
          <a:ext cx="889000" cy="3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52884</xdr:rowOff>
    </xdr:from>
    <xdr:to>
      <xdr:col>41</xdr:col>
      <xdr:colOff>50800</xdr:colOff>
      <xdr:row>78</xdr:row>
      <xdr:rowOff>154459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25984"/>
          <a:ext cx="889000" cy="10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9380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66580</xdr:rowOff>
    </xdr:from>
    <xdr:to>
      <xdr:col>55</xdr:col>
      <xdr:colOff>50800</xdr:colOff>
      <xdr:row>78</xdr:row>
      <xdr:rowOff>168180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25957</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2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98478</xdr:rowOff>
    </xdr:from>
    <xdr:to>
      <xdr:col>50</xdr:col>
      <xdr:colOff>165100</xdr:colOff>
      <xdr:row>79</xdr:row>
      <xdr:rowOff>28628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45155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4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139382</xdr:rowOff>
    </xdr:from>
    <xdr:to>
      <xdr:col>46</xdr:col>
      <xdr:colOff>38100</xdr:colOff>
      <xdr:row>79</xdr:row>
      <xdr:rowOff>69532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1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60659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103659</xdr:rowOff>
    </xdr:from>
    <xdr:to>
      <xdr:col>41</xdr:col>
      <xdr:colOff>101600</xdr:colOff>
      <xdr:row>79</xdr:row>
      <xdr:rowOff>33809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24936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6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2084</xdr:rowOff>
    </xdr:from>
    <xdr:to>
      <xdr:col>36</xdr:col>
      <xdr:colOff>165100</xdr:colOff>
      <xdr:row>78</xdr:row>
      <xdr:rowOff>103684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7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120211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78611</xdr:rowOff>
    </xdr:from>
    <xdr:to>
      <xdr:col>55</xdr:col>
      <xdr:colOff>0</xdr:colOff>
      <xdr:row>96</xdr:row>
      <xdr:rowOff>51986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194911"/>
          <a:ext cx="838200" cy="3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9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78611</xdr:rowOff>
    </xdr:from>
    <xdr:to>
      <xdr:col>50</xdr:col>
      <xdr:colOff>114300</xdr:colOff>
      <xdr:row>97</xdr:row>
      <xdr:rowOff>74583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194911"/>
          <a:ext cx="889000" cy="51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158070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74583</xdr:rowOff>
    </xdr:from>
    <xdr:to>
      <xdr:col>45</xdr:col>
      <xdr:colOff>177800</xdr:colOff>
      <xdr:row>97</xdr:row>
      <xdr:rowOff>153984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05233"/>
          <a:ext cx="889000" cy="7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153984</xdr:rowOff>
    </xdr:from>
    <xdr:to>
      <xdr:col>41</xdr:col>
      <xdr:colOff>50800</xdr:colOff>
      <xdr:row>98</xdr:row>
      <xdr:rowOff>140900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84634"/>
          <a:ext cx="889000" cy="15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xdr:rowOff>
    </xdr:from>
    <xdr:to>
      <xdr:col>55</xdr:col>
      <xdr:colOff>50800</xdr:colOff>
      <xdr:row>96</xdr:row>
      <xdr:rowOff>102786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6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24063</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1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27811</xdr:rowOff>
    </xdr:from>
    <xdr:to>
      <xdr:col>50</xdr:col>
      <xdr:colOff>165100</xdr:colOff>
      <xdr:row>94</xdr:row>
      <xdr:rowOff>129411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14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145938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591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23783</xdr:rowOff>
    </xdr:from>
    <xdr:to>
      <xdr:col>46</xdr:col>
      <xdr:colOff>38100</xdr:colOff>
      <xdr:row>97</xdr:row>
      <xdr:rowOff>125383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5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141910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2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103184</xdr:rowOff>
    </xdr:from>
    <xdr:to>
      <xdr:col>41</xdr:col>
      <xdr:colOff>101600</xdr:colOff>
      <xdr:row>98</xdr:row>
      <xdr:rowOff>33334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3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24461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2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90100</xdr:rowOff>
    </xdr:from>
    <xdr:to>
      <xdr:col>36</xdr:col>
      <xdr:colOff>165100</xdr:colOff>
      <xdr:row>99</xdr:row>
      <xdr:rowOff>20250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11377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8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107824</xdr:rowOff>
    </xdr:from>
    <xdr:to>
      <xdr:col>85</xdr:col>
      <xdr:colOff>127000</xdr:colOff>
      <xdr:row>38</xdr:row>
      <xdr:rowOff>139481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22924"/>
          <a:ext cx="838200" cy="3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139481</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54581"/>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57024</xdr:rowOff>
    </xdr:from>
    <xdr:to>
      <xdr:col>85</xdr:col>
      <xdr:colOff>177800</xdr:colOff>
      <xdr:row>38</xdr:row>
      <xdr:rowOff>158624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7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168446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88681</xdr:rowOff>
    </xdr:from>
    <xdr:to>
      <xdr:col>81</xdr:col>
      <xdr:colOff>101600</xdr:colOff>
      <xdr:row>39</xdr:row>
      <xdr:rowOff>18831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9958</xdr:rowOff>
    </xdr:from>
    <xdr:ext cx="313932"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24333" y="6696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123382</xdr:rowOff>
    </xdr:from>
    <xdr:to>
      <xdr:col>85</xdr:col>
      <xdr:colOff>127000</xdr:colOff>
      <xdr:row>75</xdr:row>
      <xdr:rowOff>126007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982132"/>
          <a:ext cx="838200" cy="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123382</xdr:rowOff>
    </xdr:from>
    <xdr:to>
      <xdr:col>81</xdr:col>
      <xdr:colOff>50800</xdr:colOff>
      <xdr:row>75</xdr:row>
      <xdr:rowOff>147326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982132"/>
          <a:ext cx="889000" cy="2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147326</xdr:rowOff>
    </xdr:from>
    <xdr:to>
      <xdr:col>76</xdr:col>
      <xdr:colOff>114300</xdr:colOff>
      <xdr:row>76</xdr:row>
      <xdr:rowOff>33551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006076"/>
          <a:ext cx="889000" cy="5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33551</xdr:rowOff>
    </xdr:from>
    <xdr:to>
      <xdr:col>71</xdr:col>
      <xdr:colOff>177800</xdr:colOff>
      <xdr:row>76</xdr:row>
      <xdr:rowOff>52950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063751"/>
          <a:ext cx="889000" cy="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9783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75207</xdr:rowOff>
    </xdr:from>
    <xdr:to>
      <xdr:col>85</xdr:col>
      <xdr:colOff>177800</xdr:colOff>
      <xdr:row>76</xdr:row>
      <xdr:rowOff>5358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339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98084</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78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72582</xdr:rowOff>
    </xdr:from>
    <xdr:to>
      <xdr:col>81</xdr:col>
      <xdr:colOff>101600</xdr:colOff>
      <xdr:row>76</xdr:row>
      <xdr:rowOff>2732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3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19259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70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96526</xdr:rowOff>
    </xdr:from>
    <xdr:to>
      <xdr:col>76</xdr:col>
      <xdr:colOff>165100</xdr:colOff>
      <xdr:row>76</xdr:row>
      <xdr:rowOff>26676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95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43203</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73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154201</xdr:rowOff>
    </xdr:from>
    <xdr:to>
      <xdr:col>72</xdr:col>
      <xdr:colOff>38100</xdr:colOff>
      <xdr:row>76</xdr:row>
      <xdr:rowOff>84351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1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100879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78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2150</xdr:rowOff>
    </xdr:from>
    <xdr:to>
      <xdr:col>67</xdr:col>
      <xdr:colOff>101600</xdr:colOff>
      <xdr:row>76</xdr:row>
      <xdr:rowOff>103750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120278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1200</xdr:rowOff>
    </xdr:from>
    <xdr:to>
      <xdr:col>85</xdr:col>
      <xdr:colOff>127000</xdr:colOff>
      <xdr:row>98</xdr:row>
      <xdr:rowOff>5663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03300"/>
          <a:ext cx="8382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92572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9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130028</xdr:rowOff>
    </xdr:from>
    <xdr:to>
      <xdr:col>81</xdr:col>
      <xdr:colOff>50800</xdr:colOff>
      <xdr:row>98</xdr:row>
      <xdr:rowOff>1200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60678"/>
          <a:ext cx="889000" cy="4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40068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70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130028</xdr:rowOff>
    </xdr:from>
    <xdr:to>
      <xdr:col>76</xdr:col>
      <xdr:colOff>114300</xdr:colOff>
      <xdr:row>98</xdr:row>
      <xdr:rowOff>65709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760678"/>
          <a:ext cx="889000" cy="10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19347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65709</xdr:rowOff>
    </xdr:from>
    <xdr:to>
      <xdr:col>71</xdr:col>
      <xdr:colOff>177800</xdr:colOff>
      <xdr:row>98</xdr:row>
      <xdr:rowOff>132741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67809"/>
          <a:ext cx="889000" cy="6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65800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90738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126313</xdr:rowOff>
    </xdr:from>
    <xdr:to>
      <xdr:col>85</xdr:col>
      <xdr:colOff>177800</xdr:colOff>
      <xdr:row>98</xdr:row>
      <xdr:rowOff>56463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149190</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08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121850</xdr:rowOff>
    </xdr:from>
    <xdr:to>
      <xdr:col>81</xdr:col>
      <xdr:colOff>101600</xdr:colOff>
      <xdr:row>98</xdr:row>
      <xdr:rowOff>52000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68527</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52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79228</xdr:rowOff>
    </xdr:from>
    <xdr:to>
      <xdr:col>76</xdr:col>
      <xdr:colOff>165100</xdr:colOff>
      <xdr:row>98</xdr:row>
      <xdr:rowOff>9378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0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25905</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48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14909</xdr:rowOff>
    </xdr:from>
    <xdr:to>
      <xdr:col>72</xdr:col>
      <xdr:colOff>38100</xdr:colOff>
      <xdr:row>98</xdr:row>
      <xdr:rowOff>116509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1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133036</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59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81941</xdr:rowOff>
    </xdr:from>
    <xdr:to>
      <xdr:col>67</xdr:col>
      <xdr:colOff>101600</xdr:colOff>
      <xdr:row>99</xdr:row>
      <xdr:rowOff>12091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28618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6746</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21846"/>
          <a:ext cx="838200" cy="13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6746</xdr:rowOff>
    </xdr:from>
    <xdr:to>
      <xdr:col>111</xdr:col>
      <xdr:colOff>177800</xdr:colOff>
      <xdr:row>38</xdr:row>
      <xdr:rowOff>121663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21846"/>
          <a:ext cx="889000" cy="11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89616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0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79121</xdr:rowOff>
    </xdr:from>
    <xdr:to>
      <xdr:col>107</xdr:col>
      <xdr:colOff>50800</xdr:colOff>
      <xdr:row>38</xdr:row>
      <xdr:rowOff>121663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594221"/>
          <a:ext cx="889000" cy="4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67417</xdr:rowOff>
    </xdr:from>
    <xdr:to>
      <xdr:col>102</xdr:col>
      <xdr:colOff>114300</xdr:colOff>
      <xdr:row>38</xdr:row>
      <xdr:rowOff>79121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582517"/>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129484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127396</xdr:rowOff>
    </xdr:from>
    <xdr:to>
      <xdr:col>112</xdr:col>
      <xdr:colOff>38100</xdr:colOff>
      <xdr:row>38</xdr:row>
      <xdr:rowOff>57546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7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74073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24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70863</xdr:rowOff>
    </xdr:from>
    <xdr:to>
      <xdr:col>107</xdr:col>
      <xdr:colOff>101600</xdr:colOff>
      <xdr:row>39</xdr:row>
      <xdr:rowOff>1013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8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163590</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678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28321</xdr:rowOff>
    </xdr:from>
    <xdr:to>
      <xdr:col>102</xdr:col>
      <xdr:colOff>165100</xdr:colOff>
      <xdr:row>38</xdr:row>
      <xdr:rowOff>129921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121048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6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16617</xdr:rowOff>
    </xdr:from>
    <xdr:to>
      <xdr:col>98</xdr:col>
      <xdr:colOff>38100</xdr:colOff>
      <xdr:row>38</xdr:row>
      <xdr:rowOff>118217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3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134744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0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39440</xdr:rowOff>
    </xdr:from>
    <xdr:to>
      <xdr:col>116</xdr:col>
      <xdr:colOff>63500</xdr:colOff>
      <xdr:row>59</xdr:row>
      <xdr:rowOff>39497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54990"/>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38544</xdr:rowOff>
    </xdr:from>
    <xdr:to>
      <xdr:col>111</xdr:col>
      <xdr:colOff>177800</xdr:colOff>
      <xdr:row>59</xdr:row>
      <xdr:rowOff>39497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54094"/>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38544</xdr:rowOff>
    </xdr:from>
    <xdr:to>
      <xdr:col>107</xdr:col>
      <xdr:colOff>50800</xdr:colOff>
      <xdr:row>59</xdr:row>
      <xdr:rowOff>39725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54094"/>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39725</xdr:rowOff>
    </xdr:from>
    <xdr:to>
      <xdr:col>102</xdr:col>
      <xdr:colOff>114300</xdr:colOff>
      <xdr:row>59</xdr:row>
      <xdr:rowOff>39859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55275"/>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160090</xdr:rowOff>
    </xdr:from>
    <xdr:to>
      <xdr:col>116</xdr:col>
      <xdr:colOff>114300</xdr:colOff>
      <xdr:row>59</xdr:row>
      <xdr:rowOff>90240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160147</xdr:rowOff>
    </xdr:from>
    <xdr:to>
      <xdr:col>112</xdr:col>
      <xdr:colOff>38100</xdr:colOff>
      <xdr:row>59</xdr:row>
      <xdr:rowOff>90297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81424</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196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159194</xdr:rowOff>
    </xdr:from>
    <xdr:to>
      <xdr:col>107</xdr:col>
      <xdr:colOff>101600</xdr:colOff>
      <xdr:row>59</xdr:row>
      <xdr:rowOff>89344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80471</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96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160375</xdr:rowOff>
    </xdr:from>
    <xdr:to>
      <xdr:col>102</xdr:col>
      <xdr:colOff>165100</xdr:colOff>
      <xdr:row>59</xdr:row>
      <xdr:rowOff>90525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81652</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9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160509</xdr:rowOff>
    </xdr:from>
    <xdr:to>
      <xdr:col>98</xdr:col>
      <xdr:colOff>38100</xdr:colOff>
      <xdr:row>59</xdr:row>
      <xdr:rowOff>90659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81786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97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6753</xdr:rowOff>
    </xdr:from>
    <xdr:to>
      <xdr:col>116</xdr:col>
      <xdr:colOff>63500</xdr:colOff>
      <xdr:row>74</xdr:row>
      <xdr:rowOff>93959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694053"/>
          <a:ext cx="838200" cy="8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91450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12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93959</xdr:rowOff>
    </xdr:from>
    <xdr:to>
      <xdr:col>111</xdr:col>
      <xdr:colOff>177800</xdr:colOff>
      <xdr:row>74</xdr:row>
      <xdr:rowOff>111354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781259"/>
          <a:ext cx="889000" cy="1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111354</xdr:rowOff>
    </xdr:from>
    <xdr:to>
      <xdr:col>107</xdr:col>
      <xdr:colOff>50800</xdr:colOff>
      <xdr:row>74</xdr:row>
      <xdr:rowOff>113988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798654"/>
          <a:ext cx="8890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2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90681</xdr:rowOff>
    </xdr:from>
    <xdr:to>
      <xdr:col>102</xdr:col>
      <xdr:colOff>114300</xdr:colOff>
      <xdr:row>74</xdr:row>
      <xdr:rowOff>113988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777981"/>
          <a:ext cx="889000" cy="2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43063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24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127403</xdr:rowOff>
    </xdr:from>
    <xdr:to>
      <xdr:col>116</xdr:col>
      <xdr:colOff>114300</xdr:colOff>
      <xdr:row>74</xdr:row>
      <xdr:rowOff>57553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64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150280</xdr:rowOff>
    </xdr:from>
    <xdr:ext cx="599010"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49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43159</xdr:rowOff>
    </xdr:from>
    <xdr:to>
      <xdr:col>112</xdr:col>
      <xdr:colOff>38100</xdr:colOff>
      <xdr:row>74</xdr:row>
      <xdr:rowOff>144759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73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161286</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23795" y="1250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60554</xdr:rowOff>
    </xdr:from>
    <xdr:to>
      <xdr:col>107</xdr:col>
      <xdr:colOff>101600</xdr:colOff>
      <xdr:row>74</xdr:row>
      <xdr:rowOff>162154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74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7231</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34795" y="1252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63188</xdr:rowOff>
    </xdr:from>
    <xdr:to>
      <xdr:col>102</xdr:col>
      <xdr:colOff>165100</xdr:colOff>
      <xdr:row>74</xdr:row>
      <xdr:rowOff>164788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75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9865</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45795" y="12525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39881</xdr:rowOff>
    </xdr:from>
    <xdr:to>
      <xdr:col>98</xdr:col>
      <xdr:colOff>38100</xdr:colOff>
      <xdr:row>74</xdr:row>
      <xdr:rowOff>141481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72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158008</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56795" y="125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1,430,661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主な構成項目である人件費は、住民一人あたり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199,207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過去５年類似団体平均を上回って、高止まりの傾向にある。これは、近年の急激な人口減少や単独消防を配置していることに起因している。これまでも、事務事業の民間委託の推進や職員の新規採用を退職に伴う減員の必要最低限に抑制するなどしており、引き続き人件費の抑制に努めていく。また、繰出金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117,213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過去５年類似団体平均を上回っている。これは、公共下水道事業特別会計に対する繰出、国民健康保険特別会計の財政状態の悪化に伴う繰出、高齢化の進展に伴う介護保険特別会計及び後期高齢者医療特別会計の繰出が多額であることに起因しており、公共下水道事業特別会計、国民健康保険特別会計の収支改善に努め、繰出金の抑制に努めていく。維持補修費についても、過去５年類似団体平均を上回って、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58,098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円で高い水準にある。本町の公共施設の多くが、建設から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年を超えており、老朽化の進行が著しいことに起因している。今後は、公共施設等総合管理計画に基づき、将来を見据えて施設の統廃合・複合化や長寿命化を図り、維持補修費の平準化に努めていく。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北海道長万部町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4,817
4,597
310.76
7,164,040
6,891,496
272,544
3,273,345
4,750,116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69215</xdr:rowOff>
    </xdr:from>
    <xdr:to>
      <xdr:col>24</xdr:col>
      <xdr:colOff>63500</xdr:colOff>
      <xdr:row>33</xdr:row>
      <xdr:rowOff>88138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27065"/>
          <a:ext cx="8382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69215</xdr:rowOff>
    </xdr:from>
    <xdr:to>
      <xdr:col>19</xdr:col>
      <xdr:colOff>177800</xdr:colOff>
      <xdr:row>33</xdr:row>
      <xdr:rowOff>109347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27065"/>
          <a:ext cx="889000" cy="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109347</xdr:rowOff>
    </xdr:from>
    <xdr:to>
      <xdr:col>15</xdr:col>
      <xdr:colOff>50800</xdr:colOff>
      <xdr:row>33</xdr:row>
      <xdr:rowOff>162433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67197"/>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162433</xdr:rowOff>
    </xdr:from>
    <xdr:to>
      <xdr:col>10</xdr:col>
      <xdr:colOff>114300</xdr:colOff>
      <xdr:row>34</xdr:row>
      <xdr:rowOff>19431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20283"/>
          <a:ext cx="889000" cy="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9923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144416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37338</xdr:rowOff>
    </xdr:from>
    <xdr:to>
      <xdr:col>24</xdr:col>
      <xdr:colOff>114300</xdr:colOff>
      <xdr:row>33</xdr:row>
      <xdr:rowOff>138938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60215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4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18415</xdr:rowOff>
    </xdr:from>
    <xdr:to>
      <xdr:col>20</xdr:col>
      <xdr:colOff>38100</xdr:colOff>
      <xdr:row>33</xdr:row>
      <xdr:rowOff>120015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7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136542</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4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58547</xdr:rowOff>
    </xdr:from>
    <xdr:to>
      <xdr:col>15</xdr:col>
      <xdr:colOff>101600</xdr:colOff>
      <xdr:row>33</xdr:row>
      <xdr:rowOff>160147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1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5224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49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111633</xdr:rowOff>
    </xdr:from>
    <xdr:to>
      <xdr:col>10</xdr:col>
      <xdr:colOff>165100</xdr:colOff>
      <xdr:row>34</xdr:row>
      <xdr:rowOff>41783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6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58310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5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140081</xdr:rowOff>
    </xdr:from>
    <xdr:to>
      <xdr:col>6</xdr:col>
      <xdr:colOff>38100</xdr:colOff>
      <xdr:row>34</xdr:row>
      <xdr:rowOff>70231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86758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57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130403</xdr:rowOff>
    </xdr:from>
    <xdr:to>
      <xdr:col>24</xdr:col>
      <xdr:colOff>63500</xdr:colOff>
      <xdr:row>57</xdr:row>
      <xdr:rowOff>150270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03053"/>
          <a:ext cx="838200" cy="1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17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148367</xdr:rowOff>
    </xdr:from>
    <xdr:to>
      <xdr:col>19</xdr:col>
      <xdr:colOff>177800</xdr:colOff>
      <xdr:row>57</xdr:row>
      <xdr:rowOff>150270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21017"/>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95118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148367</xdr:rowOff>
    </xdr:from>
    <xdr:to>
      <xdr:col>15</xdr:col>
      <xdr:colOff>50800</xdr:colOff>
      <xdr:row>57</xdr:row>
      <xdr:rowOff>164886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21017"/>
          <a:ext cx="889000" cy="1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90740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164886</xdr:rowOff>
    </xdr:from>
    <xdr:to>
      <xdr:col>10</xdr:col>
      <xdr:colOff>114300</xdr:colOff>
      <xdr:row>58</xdr:row>
      <xdr:rowOff>42194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37536"/>
          <a:ext cx="889000" cy="4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61638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122903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6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79603</xdr:rowOff>
    </xdr:from>
    <xdr:to>
      <xdr:col>24</xdr:col>
      <xdr:colOff>114300</xdr:colOff>
      <xdr:row>58</xdr:row>
      <xdr:rowOff>9753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5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102480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0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99470</xdr:rowOff>
    </xdr:from>
    <xdr:to>
      <xdr:col>20</xdr:col>
      <xdr:colOff>38100</xdr:colOff>
      <xdr:row>58</xdr:row>
      <xdr:rowOff>29620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7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46147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4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97567</xdr:rowOff>
    </xdr:from>
    <xdr:to>
      <xdr:col>15</xdr:col>
      <xdr:colOff>101600</xdr:colOff>
      <xdr:row>58</xdr:row>
      <xdr:rowOff>27717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7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44244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4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114086</xdr:rowOff>
    </xdr:from>
    <xdr:to>
      <xdr:col>10</xdr:col>
      <xdr:colOff>165100</xdr:colOff>
      <xdr:row>58</xdr:row>
      <xdr:rowOff>44236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8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60763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61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162844</xdr:rowOff>
    </xdr:from>
    <xdr:to>
      <xdr:col>6</xdr:col>
      <xdr:colOff>38100</xdr:colOff>
      <xdr:row>58</xdr:row>
      <xdr:rowOff>92994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3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109521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7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78201</xdr:rowOff>
    </xdr:from>
    <xdr:to>
      <xdr:col>24</xdr:col>
      <xdr:colOff>63500</xdr:colOff>
      <xdr:row>74</xdr:row>
      <xdr:rowOff>42448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2251151"/>
          <a:ext cx="838200" cy="47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0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78201</xdr:rowOff>
    </xdr:from>
    <xdr:to>
      <xdr:col>19</xdr:col>
      <xdr:colOff>177800</xdr:colOff>
      <xdr:row>74</xdr:row>
      <xdr:rowOff>9404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251151"/>
          <a:ext cx="889000" cy="44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9404</xdr:rowOff>
    </xdr:from>
    <xdr:to>
      <xdr:col>15</xdr:col>
      <xdr:colOff>50800</xdr:colOff>
      <xdr:row>74</xdr:row>
      <xdr:rowOff>55941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696704"/>
          <a:ext cx="8890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55941</xdr:rowOff>
    </xdr:from>
    <xdr:to>
      <xdr:col>10</xdr:col>
      <xdr:colOff>114300</xdr:colOff>
      <xdr:row>75</xdr:row>
      <xdr:rowOff>152364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743241"/>
          <a:ext cx="889000" cy="26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05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48742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163098</xdr:rowOff>
    </xdr:from>
    <xdr:to>
      <xdr:col>24</xdr:col>
      <xdr:colOff>114300</xdr:colOff>
      <xdr:row>74</xdr:row>
      <xdr:rowOff>93248</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6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14525</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530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27401</xdr:rowOff>
    </xdr:from>
    <xdr:to>
      <xdr:col>20</xdr:col>
      <xdr:colOff>38100</xdr:colOff>
      <xdr:row>71</xdr:row>
      <xdr:rowOff>129001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20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145528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197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130054</xdr:rowOff>
    </xdr:from>
    <xdr:to>
      <xdr:col>15</xdr:col>
      <xdr:colOff>101600</xdr:colOff>
      <xdr:row>74</xdr:row>
      <xdr:rowOff>60204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64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76731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42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5141</xdr:rowOff>
    </xdr:from>
    <xdr:to>
      <xdr:col>10</xdr:col>
      <xdr:colOff>165100</xdr:colOff>
      <xdr:row>74</xdr:row>
      <xdr:rowOff>106741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69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123268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46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101564</xdr:rowOff>
    </xdr:from>
    <xdr:to>
      <xdr:col>6</xdr:col>
      <xdr:colOff>38100</xdr:colOff>
      <xdr:row>76</xdr:row>
      <xdr:rowOff>31714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96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48241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73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62951</xdr:rowOff>
    </xdr:from>
    <xdr:to>
      <xdr:col>24</xdr:col>
      <xdr:colOff>63500</xdr:colOff>
      <xdr:row>91</xdr:row>
      <xdr:rowOff>93690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5664901"/>
          <a:ext cx="838200" cy="3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6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89370</xdr:rowOff>
    </xdr:from>
    <xdr:to>
      <xdr:col>19</xdr:col>
      <xdr:colOff>177800</xdr:colOff>
      <xdr:row>91</xdr:row>
      <xdr:rowOff>93690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5691320"/>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4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165204</xdr:rowOff>
    </xdr:from>
    <xdr:to>
      <xdr:col>15</xdr:col>
      <xdr:colOff>50800</xdr:colOff>
      <xdr:row>91</xdr:row>
      <xdr:rowOff>89370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5595704"/>
          <a:ext cx="889000" cy="9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31261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165204</xdr:rowOff>
    </xdr:from>
    <xdr:to>
      <xdr:col>10</xdr:col>
      <xdr:colOff>114300</xdr:colOff>
      <xdr:row>92</xdr:row>
      <xdr:rowOff>138435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5595704"/>
          <a:ext cx="889000" cy="31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76029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109191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12151</xdr:rowOff>
    </xdr:from>
    <xdr:to>
      <xdr:col>24</xdr:col>
      <xdr:colOff>114300</xdr:colOff>
      <xdr:row>91</xdr:row>
      <xdr:rowOff>113751</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561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35028</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546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42890</xdr:rowOff>
    </xdr:from>
    <xdr:to>
      <xdr:col>20</xdr:col>
      <xdr:colOff>38100</xdr:colOff>
      <xdr:row>91</xdr:row>
      <xdr:rowOff>144490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564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161017</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542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38570</xdr:rowOff>
    </xdr:from>
    <xdr:to>
      <xdr:col>15</xdr:col>
      <xdr:colOff>101600</xdr:colOff>
      <xdr:row>91</xdr:row>
      <xdr:rowOff>140170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564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156697</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541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114404</xdr:rowOff>
    </xdr:from>
    <xdr:to>
      <xdr:col>10</xdr:col>
      <xdr:colOff>165100</xdr:colOff>
      <xdr:row>91</xdr:row>
      <xdr:rowOff>44554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554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61081</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532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87635</xdr:rowOff>
    </xdr:from>
    <xdr:to>
      <xdr:col>6</xdr:col>
      <xdr:colOff>38100</xdr:colOff>
      <xdr:row>93</xdr:row>
      <xdr:rowOff>17785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58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34312</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563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33630</xdr:rowOff>
    </xdr:from>
    <xdr:to>
      <xdr:col>55</xdr:col>
      <xdr:colOff>0</xdr:colOff>
      <xdr:row>38</xdr:row>
      <xdr:rowOff>36830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6548730"/>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27686</xdr:rowOff>
    </xdr:from>
    <xdr:to>
      <xdr:col>50</xdr:col>
      <xdr:colOff>114300</xdr:colOff>
      <xdr:row>38</xdr:row>
      <xdr:rowOff>36830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54278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27686</xdr:rowOff>
    </xdr:from>
    <xdr:to>
      <xdr:col>45</xdr:col>
      <xdr:colOff>177800</xdr:colOff>
      <xdr:row>38</xdr:row>
      <xdr:rowOff>30429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7861300" y="654278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30429</xdr:rowOff>
    </xdr:from>
    <xdr:to>
      <xdr:col>41</xdr:col>
      <xdr:colOff>50800</xdr:colOff>
      <xdr:row>38</xdr:row>
      <xdr:rowOff>33630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6972300" y="654552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4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69207</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41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157480</xdr:rowOff>
    </xdr:from>
    <xdr:to>
      <xdr:col>50</xdr:col>
      <xdr:colOff>165100</xdr:colOff>
      <xdr:row>38</xdr:row>
      <xdr:rowOff>87630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78757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593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148336</xdr:rowOff>
    </xdr:from>
    <xdr:to>
      <xdr:col>46</xdr:col>
      <xdr:colOff>38100</xdr:colOff>
      <xdr:row>38</xdr:row>
      <xdr:rowOff>78486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4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69613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5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151079</xdr:rowOff>
    </xdr:from>
    <xdr:to>
      <xdr:col>41</xdr:col>
      <xdr:colOff>101600</xdr:colOff>
      <xdr:row>38</xdr:row>
      <xdr:rowOff>81229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4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72356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58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154280</xdr:rowOff>
    </xdr:from>
    <xdr:to>
      <xdr:col>36</xdr:col>
      <xdr:colOff>165100</xdr:colOff>
      <xdr:row>38</xdr:row>
      <xdr:rowOff>84430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4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75557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590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8065</xdr:rowOff>
    </xdr:from>
    <xdr:to>
      <xdr:col>55</xdr:col>
      <xdr:colOff>0</xdr:colOff>
      <xdr:row>55</xdr:row>
      <xdr:rowOff>35359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437815"/>
          <a:ext cx="838200" cy="2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56865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58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20302</xdr:rowOff>
    </xdr:from>
    <xdr:to>
      <xdr:col>50</xdr:col>
      <xdr:colOff>114300</xdr:colOff>
      <xdr:row>55</xdr:row>
      <xdr:rowOff>35359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450052"/>
          <a:ext cx="889000" cy="1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157121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20302</xdr:rowOff>
    </xdr:from>
    <xdr:to>
      <xdr:col>45</xdr:col>
      <xdr:colOff>177800</xdr:colOff>
      <xdr:row>55</xdr:row>
      <xdr:rowOff>151168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450052"/>
          <a:ext cx="889000" cy="13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159643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151168</xdr:rowOff>
    </xdr:from>
    <xdr:to>
      <xdr:col>41</xdr:col>
      <xdr:colOff>50800</xdr:colOff>
      <xdr:row>55</xdr:row>
      <xdr:rowOff>165082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580918"/>
          <a:ext cx="889000" cy="1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35034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80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128715</xdr:rowOff>
    </xdr:from>
    <xdr:to>
      <xdr:col>55</xdr:col>
      <xdr:colOff>50800</xdr:colOff>
      <xdr:row>55</xdr:row>
      <xdr:rowOff>58865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38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151592</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23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156009</xdr:rowOff>
    </xdr:from>
    <xdr:to>
      <xdr:col>50</xdr:col>
      <xdr:colOff>165100</xdr:colOff>
      <xdr:row>55</xdr:row>
      <xdr:rowOff>86159</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41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102686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18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140952</xdr:rowOff>
    </xdr:from>
    <xdr:to>
      <xdr:col>46</xdr:col>
      <xdr:colOff>38100</xdr:colOff>
      <xdr:row>55</xdr:row>
      <xdr:rowOff>71102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39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87629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17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100368</xdr:rowOff>
    </xdr:from>
    <xdr:to>
      <xdr:col>41</xdr:col>
      <xdr:colOff>101600</xdr:colOff>
      <xdr:row>56</xdr:row>
      <xdr:rowOff>30518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53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47045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3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114282</xdr:rowOff>
    </xdr:from>
    <xdr:to>
      <xdr:col>36</xdr:col>
      <xdr:colOff>165100</xdr:colOff>
      <xdr:row>56</xdr:row>
      <xdr:rowOff>44432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54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60959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31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123698</xdr:rowOff>
    </xdr:from>
    <xdr:to>
      <xdr:col>55</xdr:col>
      <xdr:colOff>0</xdr:colOff>
      <xdr:row>77</xdr:row>
      <xdr:rowOff>150453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325348"/>
          <a:ext cx="838200" cy="2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83648</xdr:rowOff>
    </xdr:from>
    <xdr:to>
      <xdr:col>50</xdr:col>
      <xdr:colOff>114300</xdr:colOff>
      <xdr:row>77</xdr:row>
      <xdr:rowOff>123698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285298"/>
          <a:ext cx="889000" cy="4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31846</xdr:rowOff>
    </xdr:from>
    <xdr:to>
      <xdr:col>45</xdr:col>
      <xdr:colOff>177800</xdr:colOff>
      <xdr:row>77</xdr:row>
      <xdr:rowOff>83648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233496"/>
          <a:ext cx="889000" cy="5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31846</xdr:rowOff>
    </xdr:from>
    <xdr:to>
      <xdr:col>41</xdr:col>
      <xdr:colOff>50800</xdr:colOff>
      <xdr:row>78</xdr:row>
      <xdr:rowOff>15918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233496"/>
          <a:ext cx="889000" cy="15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99653</xdr:rowOff>
    </xdr:from>
    <xdr:to>
      <xdr:col>55</xdr:col>
      <xdr:colOff>50800</xdr:colOff>
      <xdr:row>78</xdr:row>
      <xdr:rowOff>29803</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0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78080</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7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72898</xdr:rowOff>
    </xdr:from>
    <xdr:to>
      <xdr:col>50</xdr:col>
      <xdr:colOff>165100</xdr:colOff>
      <xdr:row>78</xdr:row>
      <xdr:rowOff>3048</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27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165625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36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32848</xdr:rowOff>
    </xdr:from>
    <xdr:to>
      <xdr:col>46</xdr:col>
      <xdr:colOff>38100</xdr:colOff>
      <xdr:row>77</xdr:row>
      <xdr:rowOff>134448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2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125575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32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152496</xdr:rowOff>
    </xdr:from>
    <xdr:to>
      <xdr:col>41</xdr:col>
      <xdr:colOff>101600</xdr:colOff>
      <xdr:row>77</xdr:row>
      <xdr:rowOff>82646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18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73773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7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136568</xdr:rowOff>
    </xdr:from>
    <xdr:to>
      <xdr:col>36</xdr:col>
      <xdr:colOff>165100</xdr:colOff>
      <xdr:row>78</xdr:row>
      <xdr:rowOff>66718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3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57845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43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89243</xdr:rowOff>
    </xdr:from>
    <xdr:to>
      <xdr:col>55</xdr:col>
      <xdr:colOff>0</xdr:colOff>
      <xdr:row>97</xdr:row>
      <xdr:rowOff>21478</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548443"/>
          <a:ext cx="838200" cy="10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62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21478</xdr:rowOff>
    </xdr:from>
    <xdr:to>
      <xdr:col>50</xdr:col>
      <xdr:colOff>114300</xdr:colOff>
      <xdr:row>97</xdr:row>
      <xdr:rowOff>116605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652128"/>
          <a:ext cx="889000" cy="9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82175</xdr:rowOff>
    </xdr:from>
    <xdr:to>
      <xdr:col>45</xdr:col>
      <xdr:colOff>177800</xdr:colOff>
      <xdr:row>97</xdr:row>
      <xdr:rowOff>116605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712825"/>
          <a:ext cx="889000" cy="3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82175</xdr:rowOff>
    </xdr:from>
    <xdr:to>
      <xdr:col>41</xdr:col>
      <xdr:colOff>50800</xdr:colOff>
      <xdr:row>97</xdr:row>
      <xdr:rowOff>158350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712825"/>
          <a:ext cx="889000" cy="7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84180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8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90758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8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38443</xdr:rowOff>
    </xdr:from>
    <xdr:to>
      <xdr:col>55</xdr:col>
      <xdr:colOff>50800</xdr:colOff>
      <xdr:row>96</xdr:row>
      <xdr:rowOff>140043</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4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61320</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142128</xdr:rowOff>
    </xdr:from>
    <xdr:to>
      <xdr:col>50</xdr:col>
      <xdr:colOff>165100</xdr:colOff>
      <xdr:row>97</xdr:row>
      <xdr:rowOff>72278</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60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88805</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795" y="16376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65805</xdr:rowOff>
    </xdr:from>
    <xdr:to>
      <xdr:col>46</xdr:col>
      <xdr:colOff>38100</xdr:colOff>
      <xdr:row>97</xdr:row>
      <xdr:rowOff>167405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69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12482</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5" y="1647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31375</xdr:rowOff>
    </xdr:from>
    <xdr:to>
      <xdr:col>41</xdr:col>
      <xdr:colOff>101600</xdr:colOff>
      <xdr:row>97</xdr:row>
      <xdr:rowOff>132975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66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149502</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43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107550</xdr:rowOff>
    </xdr:from>
    <xdr:to>
      <xdr:col>36</xdr:col>
      <xdr:colOff>165100</xdr:colOff>
      <xdr:row>98</xdr:row>
      <xdr:rowOff>37700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54227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51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144876</xdr:rowOff>
    </xdr:from>
    <xdr:to>
      <xdr:col>85</xdr:col>
      <xdr:colOff>127000</xdr:colOff>
      <xdr:row>37</xdr:row>
      <xdr:rowOff>58514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317076"/>
          <a:ext cx="838200" cy="8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114582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45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58514</xdr:rowOff>
    </xdr:from>
    <xdr:to>
      <xdr:col>81</xdr:col>
      <xdr:colOff>50800</xdr:colOff>
      <xdr:row>37</xdr:row>
      <xdr:rowOff>165336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402164"/>
          <a:ext cx="889000" cy="10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113166</xdr:rowOff>
    </xdr:from>
    <xdr:to>
      <xdr:col>76</xdr:col>
      <xdr:colOff>114300</xdr:colOff>
      <xdr:row>37</xdr:row>
      <xdr:rowOff>165336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456816"/>
          <a:ext cx="889000" cy="5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102237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61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9986</xdr:rowOff>
    </xdr:from>
    <xdr:to>
      <xdr:col>71</xdr:col>
      <xdr:colOff>177800</xdr:colOff>
      <xdr:row>37</xdr:row>
      <xdr:rowOff>113166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5667836"/>
          <a:ext cx="889000" cy="78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57742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5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94076</xdr:rowOff>
    </xdr:from>
    <xdr:to>
      <xdr:col>85</xdr:col>
      <xdr:colOff>177800</xdr:colOff>
      <xdr:row>37</xdr:row>
      <xdr:rowOff>24226</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26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116953</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11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7714</xdr:rowOff>
    </xdr:from>
    <xdr:to>
      <xdr:col>81</xdr:col>
      <xdr:colOff>101600</xdr:colOff>
      <xdr:row>37</xdr:row>
      <xdr:rowOff>109314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35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125841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2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114536</xdr:rowOff>
    </xdr:from>
    <xdr:to>
      <xdr:col>76</xdr:col>
      <xdr:colOff>165100</xdr:colOff>
      <xdr:row>38</xdr:row>
      <xdr:rowOff>44686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45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61213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3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62366</xdr:rowOff>
    </xdr:from>
    <xdr:to>
      <xdr:col>72</xdr:col>
      <xdr:colOff>38100</xdr:colOff>
      <xdr:row>37</xdr:row>
      <xdr:rowOff>163966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40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155093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9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130636</xdr:rowOff>
    </xdr:from>
    <xdr:to>
      <xdr:col>67</xdr:col>
      <xdr:colOff>101600</xdr:colOff>
      <xdr:row>33</xdr:row>
      <xdr:rowOff>60786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561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77313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39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83373</xdr:rowOff>
    </xdr:from>
    <xdr:to>
      <xdr:col>85</xdr:col>
      <xdr:colOff>127000</xdr:colOff>
      <xdr:row>57</xdr:row>
      <xdr:rowOff>126664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856023"/>
          <a:ext cx="838200" cy="4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83373</xdr:rowOff>
    </xdr:from>
    <xdr:to>
      <xdr:col>81</xdr:col>
      <xdr:colOff>50800</xdr:colOff>
      <xdr:row>57</xdr:row>
      <xdr:rowOff>100753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56023"/>
          <a:ext cx="889000" cy="1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100753</xdr:rowOff>
    </xdr:from>
    <xdr:to>
      <xdr:col>76</xdr:col>
      <xdr:colOff>114300</xdr:colOff>
      <xdr:row>57</xdr:row>
      <xdr:rowOff>137564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73403"/>
          <a:ext cx="889000" cy="3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39663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137564</xdr:rowOff>
    </xdr:from>
    <xdr:to>
      <xdr:col>71</xdr:col>
      <xdr:colOff>177800</xdr:colOff>
      <xdr:row>58</xdr:row>
      <xdr:rowOff>41399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10214"/>
          <a:ext cx="8890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75864</xdr:rowOff>
    </xdr:from>
    <xdr:to>
      <xdr:col>85</xdr:col>
      <xdr:colOff>177800</xdr:colOff>
      <xdr:row>58</xdr:row>
      <xdr:rowOff>6014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4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54291</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32573</xdr:rowOff>
    </xdr:from>
    <xdr:to>
      <xdr:col>81</xdr:col>
      <xdr:colOff>101600</xdr:colOff>
      <xdr:row>57</xdr:row>
      <xdr:rowOff>134173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0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150700</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58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49953</xdr:rowOff>
    </xdr:from>
    <xdr:to>
      <xdr:col>76</xdr:col>
      <xdr:colOff>165100</xdr:colOff>
      <xdr:row>57</xdr:row>
      <xdr:rowOff>151553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2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168080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59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86764</xdr:rowOff>
    </xdr:from>
    <xdr:to>
      <xdr:col>72</xdr:col>
      <xdr:colOff>38100</xdr:colOff>
      <xdr:row>58</xdr:row>
      <xdr:rowOff>16914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33441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3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162049</xdr:rowOff>
    </xdr:from>
    <xdr:to>
      <xdr:col>67</xdr:col>
      <xdr:colOff>101600</xdr:colOff>
      <xdr:row>58</xdr:row>
      <xdr:rowOff>92199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3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83326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2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107824</xdr:rowOff>
    </xdr:from>
    <xdr:to>
      <xdr:col>85</xdr:col>
      <xdr:colOff>127000</xdr:colOff>
      <xdr:row>78</xdr:row>
      <xdr:rowOff>139480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480924"/>
          <a:ext cx="838200" cy="3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139480</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512580"/>
          <a:ext cx="889000" cy="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57024</xdr:rowOff>
    </xdr:from>
    <xdr:to>
      <xdr:col>85</xdr:col>
      <xdr:colOff>177800</xdr:colOff>
      <xdr:row>78</xdr:row>
      <xdr:rowOff>158624</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168446</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88680</xdr:rowOff>
    </xdr:from>
    <xdr:to>
      <xdr:col>81</xdr:col>
      <xdr:colOff>101600</xdr:colOff>
      <xdr:row>79</xdr:row>
      <xdr:rowOff>18830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9957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24333" y="13554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123383</xdr:rowOff>
    </xdr:from>
    <xdr:to>
      <xdr:col>85</xdr:col>
      <xdr:colOff>127000</xdr:colOff>
      <xdr:row>95</xdr:row>
      <xdr:rowOff>126006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411133"/>
          <a:ext cx="838200" cy="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48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123383</xdr:rowOff>
    </xdr:from>
    <xdr:to>
      <xdr:col>81</xdr:col>
      <xdr:colOff>50800</xdr:colOff>
      <xdr:row>95</xdr:row>
      <xdr:rowOff>147326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411133"/>
          <a:ext cx="889000" cy="2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147326</xdr:rowOff>
    </xdr:from>
    <xdr:to>
      <xdr:col>76</xdr:col>
      <xdr:colOff>114300</xdr:colOff>
      <xdr:row>96</xdr:row>
      <xdr:rowOff>33551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435076"/>
          <a:ext cx="889000" cy="5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33551</xdr:rowOff>
    </xdr:from>
    <xdr:to>
      <xdr:col>71</xdr:col>
      <xdr:colOff>177800</xdr:colOff>
      <xdr:row>96</xdr:row>
      <xdr:rowOff>52950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492751"/>
          <a:ext cx="889000" cy="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75206</xdr:rowOff>
    </xdr:from>
    <xdr:to>
      <xdr:col>85</xdr:col>
      <xdr:colOff>177800</xdr:colOff>
      <xdr:row>96</xdr:row>
      <xdr:rowOff>5356</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36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98083</xdr:rowOff>
    </xdr:from>
    <xdr:ext cx="599010"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21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72583</xdr:rowOff>
    </xdr:from>
    <xdr:to>
      <xdr:col>81</xdr:col>
      <xdr:colOff>101600</xdr:colOff>
      <xdr:row>96</xdr:row>
      <xdr:rowOff>2733</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36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19260</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181795" y="16135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96526</xdr:rowOff>
    </xdr:from>
    <xdr:to>
      <xdr:col>76</xdr:col>
      <xdr:colOff>165100</xdr:colOff>
      <xdr:row>96</xdr:row>
      <xdr:rowOff>26676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38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43203</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292795" y="161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154201</xdr:rowOff>
    </xdr:from>
    <xdr:to>
      <xdr:col>72</xdr:col>
      <xdr:colOff>38100</xdr:colOff>
      <xdr:row>96</xdr:row>
      <xdr:rowOff>84351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44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100878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1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2150</xdr:rowOff>
    </xdr:from>
    <xdr:to>
      <xdr:col>67</xdr:col>
      <xdr:colOff>101600</xdr:colOff>
      <xdr:row>96</xdr:row>
      <xdr:rowOff>103750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46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120277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3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155397</xdr:rowOff>
    </xdr:from>
    <xdr:to>
      <xdr:col>116</xdr:col>
      <xdr:colOff>63500</xdr:colOff>
      <xdr:row>39</xdr:row>
      <xdr:rowOff>34087</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499047"/>
          <a:ext cx="838200" cy="2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155397</xdr:rowOff>
    </xdr:from>
    <xdr:to>
      <xdr:col>111</xdr:col>
      <xdr:colOff>177800</xdr:colOff>
      <xdr:row>39</xdr:row>
      <xdr:rowOff>3607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0434300" y="6499047"/>
          <a:ext cx="889000" cy="19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71366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757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104801</xdr:rowOff>
    </xdr:from>
    <xdr:to>
      <xdr:col>107</xdr:col>
      <xdr:colOff>50800</xdr:colOff>
      <xdr:row>39</xdr:row>
      <xdr:rowOff>3607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619901"/>
          <a:ext cx="889000" cy="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63822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750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85027</xdr:rowOff>
    </xdr:from>
    <xdr:to>
      <xdr:col>102</xdr:col>
      <xdr:colOff>114300</xdr:colOff>
      <xdr:row>38</xdr:row>
      <xdr:rowOff>104801</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600127"/>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72356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758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78109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764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154737</xdr:rowOff>
    </xdr:from>
    <xdr:to>
      <xdr:col>116</xdr:col>
      <xdr:colOff>114300</xdr:colOff>
      <xdr:row>39</xdr:row>
      <xdr:rowOff>84887</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6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378565"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104597</xdr:rowOff>
    </xdr:from>
    <xdr:to>
      <xdr:col>112</xdr:col>
      <xdr:colOff>38100</xdr:colOff>
      <xdr:row>38</xdr:row>
      <xdr:rowOff>34747</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4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51274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22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124257</xdr:rowOff>
    </xdr:from>
    <xdr:to>
      <xdr:col>107</xdr:col>
      <xdr:colOff>101600</xdr:colOff>
      <xdr:row>39</xdr:row>
      <xdr:rowOff>54407</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3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70934</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199428" y="641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54001</xdr:rowOff>
    </xdr:from>
    <xdr:to>
      <xdr:col>102</xdr:col>
      <xdr:colOff>165100</xdr:colOff>
      <xdr:row>38</xdr:row>
      <xdr:rowOff>155601</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5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678</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34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34227</xdr:rowOff>
    </xdr:from>
    <xdr:to>
      <xdr:col>98</xdr:col>
      <xdr:colOff>38100</xdr:colOff>
      <xdr:row>38</xdr:row>
      <xdr:rowOff>135827</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54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152354</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32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総務費は、住民一人あたり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395,335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に比べ高い水準となっている。これは、北海道新幹線札幌延伸に伴う事業費や人件費によるものである。今後も開業までは高い水準で推移することが見込まれるため、その他の目的別歳出について事務事業の効率化を図りながら歳出の抑制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衛生費は、住民一人あたり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177,572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に比べ高い水準となっている。これは、町立病院への繰出が毎年多額にあることによるが、町内唯一の医療機関であり、町民の医療確保のため病院の経営改善を図りながら引き続き維持していく。</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246,487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円となっており、類似団体に比べ高い水準となっている。これは、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町営住宅建設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百万円）等の影響によるものである。</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115,495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過去５年類似団体を上回っている。平成１９年度に公債費負担適正化計画を策定し、公債費の金額自体は平成１９年度をピークに減少に転じ、令和元年度には減少のピークを迎えた。借入利率が平準化したことに伴い、今後は元利償還金の増加が見込まれるため、引き続き事業の重要度や緊急度を十分考慮し、普通建設事業に係る地方債の発行抑制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北海道長万部町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令和５年度については、病院事業への繰り出しや物件費の増加により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、実質単年度収支は赤字となって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財源不足を補うため、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財政調整基金の取崩しにより実質収支は黒字となっている。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度の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９９８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百万円から令和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４９３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５０５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％）減少したことから、今後は、緊急に必要な事業を峻別することにより歳出の見直しを実施するとともに、適切な財源の確保に努め、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その他特定目的基金を有効活用する等、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財政調整基金の取崩しの抑制を図る。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北海道長万部町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連結実質赤字比率については、これまで赤字額が計上されたことはなく、毎年度黒字額の計上が続いている。また、各会計の状況においては、国民健康保険特別会計が平成２２年度から令和２年度まで赤字となっているが、その他の会計は標準財政規模比の数値に増減があるものの、赤字額が計上されたことは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国民健康保険特別会計については、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黒字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傾向にあるが、引き続き国民健康保険税の適正化を図るなど、収支の改善を図っていく。</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その他の会計については、今後も黒字計上が続くよう、各会計において適正な財政執行に努める。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3471_&#38263;&#19975;&#37096;&#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53.1</v>
          </cell>
          <cell r="BX51">
            <v>45</v>
          </cell>
          <cell r="CF51">
            <v>21.5</v>
          </cell>
          <cell r="CN51">
            <v>27.7</v>
          </cell>
          <cell r="CV51">
            <v>30.2</v>
          </cell>
        </row>
        <row r="53">
          <cell r="BP53">
            <v>65.2</v>
          </cell>
          <cell r="BX53">
            <v>66.900000000000006</v>
          </cell>
          <cell r="CF53">
            <v>68.599999999999994</v>
          </cell>
          <cell r="CN53">
            <v>69.400000000000006</v>
          </cell>
          <cell r="CV53">
            <v>70.7</v>
          </cell>
        </row>
        <row r="55">
          <cell r="AN55" t="str">
            <v>類似団体内平均値</v>
          </cell>
          <cell r="BP55">
            <v>0</v>
          </cell>
          <cell r="BX55">
            <v>0</v>
          </cell>
          <cell r="CF55">
            <v>0</v>
          </cell>
          <cell r="CN55">
            <v>0</v>
          </cell>
          <cell r="CV55">
            <v>0</v>
          </cell>
        </row>
        <row r="57">
          <cell r="BP57">
            <v>62.8</v>
          </cell>
          <cell r="BX57">
            <v>64</v>
          </cell>
          <cell r="CF57">
            <v>66.2</v>
          </cell>
          <cell r="CN57">
            <v>67.099999999999994</v>
          </cell>
          <cell r="CV57">
            <v>67</v>
          </cell>
        </row>
        <row r="72">
          <cell r="BP72" t="str">
            <v>R01</v>
          </cell>
          <cell r="BX72" t="str">
            <v>R02</v>
          </cell>
          <cell r="CF72" t="str">
            <v>R03</v>
          </cell>
          <cell r="CN72" t="str">
            <v>R04</v>
          </cell>
          <cell r="CV72" t="str">
            <v>R05</v>
          </cell>
        </row>
        <row r="73">
          <cell r="AN73" t="str">
            <v>当該団体値</v>
          </cell>
          <cell r="BP73">
            <v>53.1</v>
          </cell>
          <cell r="BX73">
            <v>45</v>
          </cell>
          <cell r="CF73">
            <v>21.5</v>
          </cell>
          <cell r="CN73">
            <v>27.7</v>
          </cell>
          <cell r="CV73">
            <v>30.2</v>
          </cell>
        </row>
        <row r="75">
          <cell r="BP75">
            <v>12.4</v>
          </cell>
          <cell r="BX75">
            <v>11.9</v>
          </cell>
          <cell r="CF75">
            <v>11</v>
          </cell>
          <cell r="CN75">
            <v>10.7</v>
          </cell>
          <cell r="CV75">
            <v>9.9</v>
          </cell>
        </row>
        <row r="77">
          <cell r="AN77" t="str">
            <v>類似団体内平均値</v>
          </cell>
          <cell r="BP77">
            <v>0</v>
          </cell>
          <cell r="BX77">
            <v>0</v>
          </cell>
          <cell r="CF77">
            <v>0</v>
          </cell>
          <cell r="CN77">
            <v>0</v>
          </cell>
          <cell r="CV77">
            <v>0</v>
          </cell>
        </row>
        <row r="79">
          <cell r="BP79">
            <v>7.7</v>
          </cell>
          <cell r="BX79">
            <v>8</v>
          </cell>
          <cell r="CF79">
            <v>8</v>
          </cell>
          <cell r="CN79">
            <v>8.3000000000000007</v>
          </cell>
          <cell r="CV79">
            <v>8.4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7164040</v>
      </c>
      <c r="BO4" s="371"/>
      <c r="BP4" s="371"/>
      <c r="BQ4" s="371"/>
      <c r="BR4" s="371"/>
      <c r="BS4" s="371"/>
      <c r="BT4" s="371"/>
      <c r="BU4" s="372"/>
      <c r="BV4" s="370">
        <v>7124038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8.3000000000000007</v>
      </c>
      <c r="CU4" s="377"/>
      <c r="CV4" s="377"/>
      <c r="CW4" s="377"/>
      <c r="CX4" s="377"/>
      <c r="CY4" s="377"/>
      <c r="CZ4" s="377"/>
      <c r="DA4" s="378"/>
      <c r="DB4" s="376">
        <v>5.2</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6891496</v>
      </c>
      <c r="BO5" s="408"/>
      <c r="BP5" s="408"/>
      <c r="BQ5" s="408"/>
      <c r="BR5" s="408"/>
      <c r="BS5" s="408"/>
      <c r="BT5" s="408"/>
      <c r="BU5" s="409"/>
      <c r="BV5" s="407">
        <v>6927094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87.8</v>
      </c>
      <c r="CU5" s="405"/>
      <c r="CV5" s="405"/>
      <c r="CW5" s="405"/>
      <c r="CX5" s="405"/>
      <c r="CY5" s="405"/>
      <c r="CZ5" s="405"/>
      <c r="DA5" s="406"/>
      <c r="DB5" s="404">
        <v>89</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272544</v>
      </c>
      <c r="BO6" s="408"/>
      <c r="BP6" s="408"/>
      <c r="BQ6" s="408"/>
      <c r="BR6" s="408"/>
      <c r="BS6" s="408"/>
      <c r="BT6" s="408"/>
      <c r="BU6" s="409"/>
      <c r="BV6" s="407">
        <v>196944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88.2</v>
      </c>
      <c r="CU6" s="445"/>
      <c r="CV6" s="445"/>
      <c r="CW6" s="445"/>
      <c r="CX6" s="445"/>
      <c r="CY6" s="445"/>
      <c r="CZ6" s="445"/>
      <c r="DA6" s="446"/>
      <c r="DB6" s="444">
        <v>89.8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0</v>
      </c>
      <c r="BO7" s="408"/>
      <c r="BP7" s="408"/>
      <c r="BQ7" s="408"/>
      <c r="BR7" s="408"/>
      <c r="BS7" s="408"/>
      <c r="BT7" s="408"/>
      <c r="BU7" s="409"/>
      <c r="BV7" s="407">
        <v>30582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3273345</v>
      </c>
      <c r="CU7" s="408"/>
      <c r="CV7" s="408"/>
      <c r="CW7" s="408"/>
      <c r="CX7" s="408"/>
      <c r="CY7" s="408"/>
      <c r="CZ7" s="408"/>
      <c r="DA7" s="409"/>
      <c r="DB7" s="407">
        <v>3230248</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272544</v>
      </c>
      <c r="BO8" s="408"/>
      <c r="BP8" s="408"/>
      <c r="BQ8" s="408"/>
      <c r="BR8" s="408"/>
      <c r="BS8" s="408"/>
      <c r="BT8" s="408"/>
      <c r="BU8" s="409"/>
      <c r="BV8" s="407">
        <v>166362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0.22</v>
      </c>
      <c r="CU8" s="448"/>
      <c r="CV8" s="448"/>
      <c r="CW8" s="448"/>
      <c r="CX8" s="448"/>
      <c r="CY8" s="448"/>
      <c r="CZ8" s="448"/>
      <c r="DA8" s="449"/>
      <c r="DB8" s="447">
        <v>0.23</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5109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106182</v>
      </c>
      <c r="BO9" s="408"/>
      <c r="BP9" s="408"/>
      <c r="BQ9" s="408"/>
      <c r="BR9" s="408"/>
      <c r="BS9" s="408"/>
      <c r="BT9" s="408"/>
      <c r="BU9" s="409"/>
      <c r="BV9" s="407">
        <v>8099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10.8</v>
      </c>
      <c r="CU9" s="405"/>
      <c r="CV9" s="405"/>
      <c r="CW9" s="405"/>
      <c r="CX9" s="405"/>
      <c r="CY9" s="405"/>
      <c r="CZ9" s="405"/>
      <c r="DA9" s="406"/>
      <c r="DB9" s="404">
        <v>11.7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5926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192599</v>
      </c>
      <c r="BO10" s="408"/>
      <c r="BP10" s="408"/>
      <c r="BQ10" s="408"/>
      <c r="BR10" s="408"/>
      <c r="BS10" s="408"/>
      <c r="BT10" s="408"/>
      <c r="BU10" s="409"/>
      <c r="BV10" s="407">
        <v>384230</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4817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553502</v>
      </c>
      <c r="BO12" s="408"/>
      <c r="BP12" s="408"/>
      <c r="BQ12" s="408"/>
      <c r="BR12" s="408"/>
      <c r="BS12" s="408"/>
      <c r="BT12" s="408"/>
      <c r="BU12" s="409"/>
      <c r="BV12" s="407">
        <v>561000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4597</v>
      </c>
      <c r="S13" s="492"/>
      <c r="T13" s="492"/>
      <c r="U13" s="492"/>
      <c r="V13" s="493"/>
      <c r="W13" s="423" t="s">
        <v>131</v>
      </c>
      <c r="X13" s="424"/>
      <c r="Y13" s="424"/>
      <c r="Z13" s="424"/>
      <c r="AA13" s="424"/>
      <c r="AB13" s="414"/>
      <c r="AC13" s="458">
        <v>512</v>
      </c>
      <c r="AD13" s="459"/>
      <c r="AE13" s="459"/>
      <c r="AF13" s="459"/>
      <c r="AG13" s="501"/>
      <c r="AH13" s="458">
        <v>515</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-254721</v>
      </c>
      <c r="BO13" s="408"/>
      <c r="BP13" s="408"/>
      <c r="BQ13" s="408"/>
      <c r="BR13" s="408"/>
      <c r="BS13" s="408"/>
      <c r="BT13" s="408"/>
      <c r="BU13" s="409"/>
      <c r="BV13" s="407">
        <v>-168671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9.9</v>
      </c>
      <c r="CU13" s="405"/>
      <c r="CV13" s="405"/>
      <c r="CW13" s="405"/>
      <c r="CX13" s="405"/>
      <c r="CY13" s="405"/>
      <c r="CZ13" s="405"/>
      <c r="DA13" s="406"/>
      <c r="DB13" s="404">
        <v>10.7</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4880</v>
      </c>
      <c r="S14" s="492"/>
      <c r="T14" s="492"/>
      <c r="U14" s="492"/>
      <c r="V14" s="493"/>
      <c r="W14" s="397"/>
      <c r="X14" s="398"/>
      <c r="Y14" s="398"/>
      <c r="Z14" s="398"/>
      <c r="AA14" s="398"/>
      <c r="AB14" s="387"/>
      <c r="AC14" s="494">
        <v>19.399999999999999</v>
      </c>
      <c r="AD14" s="495"/>
      <c r="AE14" s="495"/>
      <c r="AF14" s="495"/>
      <c r="AG14" s="496"/>
      <c r="AH14" s="494">
        <v>19.8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30.2</v>
      </c>
      <c r="CU14" s="506"/>
      <c r="CV14" s="506"/>
      <c r="CW14" s="506"/>
      <c r="CX14" s="506"/>
      <c r="CY14" s="506"/>
      <c r="CZ14" s="506"/>
      <c r="DA14" s="507"/>
      <c r="DB14" s="505">
        <v>27.7</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4690</v>
      </c>
      <c r="S15" s="492"/>
      <c r="T15" s="492"/>
      <c r="U15" s="492"/>
      <c r="V15" s="493"/>
      <c r="W15" s="423" t="s">
        <v>137</v>
      </c>
      <c r="X15" s="424"/>
      <c r="Y15" s="424"/>
      <c r="Z15" s="424"/>
      <c r="AA15" s="424"/>
      <c r="AB15" s="414"/>
      <c r="AC15" s="458">
        <v>697</v>
      </c>
      <c r="AD15" s="459"/>
      <c r="AE15" s="459"/>
      <c r="AF15" s="459"/>
      <c r="AG15" s="501"/>
      <c r="AH15" s="458">
        <v>571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718383</v>
      </c>
      <c r="BO15" s="371"/>
      <c r="BP15" s="371"/>
      <c r="BQ15" s="371"/>
      <c r="BR15" s="371"/>
      <c r="BS15" s="371"/>
      <c r="BT15" s="371"/>
      <c r="BU15" s="372"/>
      <c r="BV15" s="370">
        <v>679849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26.4</v>
      </c>
      <c r="AD16" s="495"/>
      <c r="AE16" s="495"/>
      <c r="AF16" s="495"/>
      <c r="AG16" s="496"/>
      <c r="AH16" s="494">
        <v>21.9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3082145</v>
      </c>
      <c r="BO16" s="408"/>
      <c r="BP16" s="408"/>
      <c r="BQ16" s="408"/>
      <c r="BR16" s="408"/>
      <c r="BS16" s="408"/>
      <c r="BT16" s="408"/>
      <c r="BU16" s="409"/>
      <c r="BV16" s="407">
        <v>3035790</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1436</v>
      </c>
      <c r="AD17" s="459"/>
      <c r="AE17" s="459"/>
      <c r="AF17" s="459"/>
      <c r="AG17" s="501"/>
      <c r="AH17" s="458">
        <v>1516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895629</v>
      </c>
      <c r="BO17" s="408"/>
      <c r="BP17" s="408"/>
      <c r="BQ17" s="408"/>
      <c r="BR17" s="408"/>
      <c r="BS17" s="408"/>
      <c r="BT17" s="408"/>
      <c r="BU17" s="409"/>
      <c r="BV17" s="407">
        <v>843615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310.76</v>
      </c>
      <c r="M18" s="531"/>
      <c r="N18" s="531"/>
      <c r="O18" s="531"/>
      <c r="P18" s="531"/>
      <c r="Q18" s="531"/>
      <c r="R18" s="532"/>
      <c r="S18" s="532"/>
      <c r="T18" s="532"/>
      <c r="U18" s="532"/>
      <c r="V18" s="533"/>
      <c r="W18" s="425"/>
      <c r="X18" s="426"/>
      <c r="Y18" s="426"/>
      <c r="Z18" s="426"/>
      <c r="AA18" s="426"/>
      <c r="AB18" s="417"/>
      <c r="AC18" s="534">
        <v>54.3</v>
      </c>
      <c r="AD18" s="535"/>
      <c r="AE18" s="535"/>
      <c r="AF18" s="535"/>
      <c r="AG18" s="536"/>
      <c r="AH18" s="534">
        <v>58.3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2972487</v>
      </c>
      <c r="BO18" s="408"/>
      <c r="BP18" s="408"/>
      <c r="BQ18" s="408"/>
      <c r="BR18" s="408"/>
      <c r="BS18" s="408"/>
      <c r="BT18" s="408"/>
      <c r="BU18" s="409"/>
      <c r="BV18" s="407">
        <v>2963017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16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4853440</v>
      </c>
      <c r="BO19" s="408"/>
      <c r="BP19" s="408"/>
      <c r="BQ19" s="408"/>
      <c r="BR19" s="408"/>
      <c r="BS19" s="408"/>
      <c r="BT19" s="408"/>
      <c r="BU19" s="409"/>
      <c r="BV19" s="407">
        <v>4547318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2717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4750116</v>
      </c>
      <c r="BO22" s="371"/>
      <c r="BP22" s="371"/>
      <c r="BQ22" s="371"/>
      <c r="BR22" s="371"/>
      <c r="BS22" s="371"/>
      <c r="BT22" s="371"/>
      <c r="BU22" s="372"/>
      <c r="BV22" s="370">
        <v>4830424</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4321586</v>
      </c>
      <c r="BO23" s="408"/>
      <c r="BP23" s="408"/>
      <c r="BQ23" s="408"/>
      <c r="BR23" s="408"/>
      <c r="BS23" s="408"/>
      <c r="BT23" s="408"/>
      <c r="BU23" s="409"/>
      <c r="BV23" s="407">
        <v>4408157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8100</v>
      </c>
      <c r="R24" s="459"/>
      <c r="S24" s="459"/>
      <c r="T24" s="459"/>
      <c r="U24" s="459"/>
      <c r="V24" s="501"/>
      <c r="W24" s="553"/>
      <c r="X24" s="554"/>
      <c r="Y24" s="555"/>
      <c r="Z24" s="457" t="s">
        <v>162</v>
      </c>
      <c r="AA24" s="437"/>
      <c r="AB24" s="437"/>
      <c r="AC24" s="437"/>
      <c r="AD24" s="437"/>
      <c r="AE24" s="437"/>
      <c r="AF24" s="437"/>
      <c r="AG24" s="438"/>
      <c r="AH24" s="458">
        <v>108</v>
      </c>
      <c r="AI24" s="459"/>
      <c r="AJ24" s="459"/>
      <c r="AK24" s="459"/>
      <c r="AL24" s="501"/>
      <c r="AM24" s="458">
        <v>316656</v>
      </c>
      <c r="AN24" s="459"/>
      <c r="AO24" s="459"/>
      <c r="AP24" s="459"/>
      <c r="AQ24" s="459"/>
      <c r="AR24" s="501"/>
      <c r="AS24" s="458">
        <v>2932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3401543</v>
      </c>
      <c r="BO24" s="408"/>
      <c r="BP24" s="408"/>
      <c r="BQ24" s="408"/>
      <c r="BR24" s="408"/>
      <c r="BS24" s="408"/>
      <c r="BT24" s="408"/>
      <c r="BU24" s="409"/>
      <c r="BV24" s="407">
        <v>3312492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6500</v>
      </c>
      <c r="R25" s="459"/>
      <c r="S25" s="459"/>
      <c r="T25" s="459"/>
      <c r="U25" s="459"/>
      <c r="V25" s="501"/>
      <c r="W25" s="553"/>
      <c r="X25" s="554"/>
      <c r="Y25" s="555"/>
      <c r="Z25" s="457" t="s">
        <v>165</v>
      </c>
      <c r="AA25" s="437"/>
      <c r="AB25" s="437"/>
      <c r="AC25" s="437"/>
      <c r="AD25" s="437"/>
      <c r="AE25" s="437"/>
      <c r="AF25" s="437"/>
      <c r="AG25" s="438"/>
      <c r="AH25" s="458">
        <v>20</v>
      </c>
      <c r="AI25" s="459"/>
      <c r="AJ25" s="459"/>
      <c r="AK25" s="459"/>
      <c r="AL25" s="501"/>
      <c r="AM25" s="458">
        <v>51940</v>
      </c>
      <c r="AN25" s="459"/>
      <c r="AO25" s="459"/>
      <c r="AP25" s="459"/>
      <c r="AQ25" s="459"/>
      <c r="AR25" s="501"/>
      <c r="AS25" s="458">
        <v>2597</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403308</v>
      </c>
      <c r="BO25" s="371"/>
      <c r="BP25" s="371"/>
      <c r="BQ25" s="371"/>
      <c r="BR25" s="371"/>
      <c r="BS25" s="371"/>
      <c r="BT25" s="371"/>
      <c r="BU25" s="372"/>
      <c r="BV25" s="370">
        <v>345029</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5800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2500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v>17832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2050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492689</v>
      </c>
      <c r="BO28" s="371"/>
      <c r="BP28" s="371"/>
      <c r="BQ28" s="371"/>
      <c r="BR28" s="371"/>
      <c r="BS28" s="371"/>
      <c r="BT28" s="371"/>
      <c r="BU28" s="372"/>
      <c r="BV28" s="370">
        <v>853592</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8</v>
      </c>
      <c r="M29" s="459"/>
      <c r="N29" s="459"/>
      <c r="O29" s="459"/>
      <c r="P29" s="501"/>
      <c r="Q29" s="458">
        <v>1750</v>
      </c>
      <c r="R29" s="459"/>
      <c r="S29" s="459"/>
      <c r="T29" s="459"/>
      <c r="U29" s="459"/>
      <c r="V29" s="501"/>
      <c r="W29" s="556"/>
      <c r="X29" s="557"/>
      <c r="Y29" s="558"/>
      <c r="Z29" s="457" t="s">
        <v>177</v>
      </c>
      <c r="AA29" s="437"/>
      <c r="AB29" s="437"/>
      <c r="AC29" s="437"/>
      <c r="AD29" s="437"/>
      <c r="AE29" s="437"/>
      <c r="AF29" s="437"/>
      <c r="AG29" s="438"/>
      <c r="AH29" s="458">
        <v>108</v>
      </c>
      <c r="AI29" s="459"/>
      <c r="AJ29" s="459"/>
      <c r="AK29" s="459"/>
      <c r="AL29" s="501"/>
      <c r="AM29" s="458">
        <v>316656</v>
      </c>
      <c r="AN29" s="459"/>
      <c r="AO29" s="459"/>
      <c r="AP29" s="459"/>
      <c r="AQ29" s="459"/>
      <c r="AR29" s="501"/>
      <c r="AS29" s="458">
        <v>2932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64988</v>
      </c>
      <c r="BO29" s="408"/>
      <c r="BP29" s="408"/>
      <c r="BQ29" s="408"/>
      <c r="BR29" s="408"/>
      <c r="BS29" s="408"/>
      <c r="BT29" s="408"/>
      <c r="BU29" s="409"/>
      <c r="BV29" s="407">
        <v>67448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1036471</v>
      </c>
      <c r="BO30" s="527"/>
      <c r="BP30" s="527"/>
      <c r="BQ30" s="527"/>
      <c r="BR30" s="527"/>
      <c r="BS30" s="527"/>
      <c r="BT30" s="527"/>
      <c r="BU30" s="528"/>
      <c r="BV30" s="526">
        <v>790224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IF('各会計、関係団体の財政状況及び健全化判断比率'!B34="","",'各会計、関係団体の財政状況及び健全化判断比率'!B34)</f>
        <v>公共下水道事業特別会計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渡島廃棄物処理広域連合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ガス事業会計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渡島・檜山地方税滞納整理機構</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7</v>
      </c>
      <c r="AN36" s="597"/>
      <c r="AO36" s="598" t="str">
        <f>IF('各会計、関係団体の財政状況及び健全化判断比率'!B33="","",'各会計、関係団体の財政状況及び健全化判断比率'!B33)</f>
        <v>病院事業会計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MkFScsvdIsRFi/pS+qp18srt7i+botpGiJRy+xcKNeZGYHrbbJxHzFBAipdLPd55ChG25ZTRem9C+JwtCqhz5Q==" saltValue="ODlO/r7ZH4UHNEq6+K8HP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536</v>
      </c>
      <c r="D34" s="1151"/>
      <c r="E34" s="1152"/>
      <c r="F34" s="32">
        <v>5</v>
      </c>
      <c r="G34" s="33">
        <v>5.08</v>
      </c>
      <c r="H34" s="33">
        <v>4.8099999999999996</v>
      </c>
      <c r="I34" s="33">
        <v>5.15</v>
      </c>
      <c r="J34" s="34">
        <v>8.32</v>
      </c>
      <c r="K34" s="22"/>
      <c r="L34" s="22"/>
      <c r="M34" s="22"/>
      <c r="N34" s="22"/>
      <c r="O34" s="22"/>
      <c r="P34" s="22"/>
    </row>
    <row r="35" spans="1:16" ht="39" customHeight="1" x14ac:dyDescent="0.15">
      <c r="A35" s="22"/>
      <c r="B35" s="35"/>
      <c r="C35" s="1145" t="s">
        <v>537</v>
      </c>
      <c r="D35" s="1146"/>
      <c r="E35" s="1147"/>
      <c r="F35" s="36">
        <v>1.42</v>
      </c>
      <c r="G35" s="37">
        <v>1.88</v>
      </c>
      <c r="H35" s="37">
        <v>1.63</v>
      </c>
      <c r="I35" s="37">
        <v>2.29</v>
      </c>
      <c r="J35" s="38">
        <v>3</v>
      </c>
      <c r="K35" s="22"/>
      <c r="L35" s="22"/>
      <c r="M35" s="22"/>
      <c r="N35" s="22"/>
      <c r="O35" s="22"/>
      <c r="P35" s="22"/>
    </row>
    <row r="36" spans="1:16" ht="39" customHeight="1" x14ac:dyDescent="0.15">
      <c r="A36" s="22"/>
      <c r="B36" s="35"/>
      <c r="C36" s="1145" t="s">
        <v>538</v>
      </c>
      <c r="D36" s="1146"/>
      <c r="E36" s="1147"/>
      <c r="F36" s="36">
        <v>2.92</v>
      </c>
      <c r="G36" s="37">
        <v>2.9</v>
      </c>
      <c r="H36" s="37">
        <v>2.67</v>
      </c>
      <c r="I36" s="37">
        <v>2.74</v>
      </c>
      <c r="J36" s="38">
        <v>2.61</v>
      </c>
      <c r="K36" s="22"/>
      <c r="L36" s="22"/>
      <c r="M36" s="22"/>
      <c r="N36" s="22"/>
      <c r="O36" s="22"/>
      <c r="P36" s="22"/>
    </row>
    <row r="37" spans="1:16" ht="39" customHeight="1" x14ac:dyDescent="0.15">
      <c r="A37" s="22"/>
      <c r="B37" s="35"/>
      <c r="C37" s="1145" t="s">
        <v>539</v>
      </c>
      <c r="D37" s="1146"/>
      <c r="E37" s="1147"/>
      <c r="F37" s="36">
        <v>2.0699999999999998</v>
      </c>
      <c r="G37" s="37">
        <v>1.66</v>
      </c>
      <c r="H37" s="37">
        <v>1.18</v>
      </c>
      <c r="I37" s="37">
        <v>1.61</v>
      </c>
      <c r="J37" s="38">
        <v>1.19</v>
      </c>
      <c r="K37" s="22"/>
      <c r="L37" s="22"/>
      <c r="M37" s="22"/>
      <c r="N37" s="22"/>
      <c r="O37" s="22"/>
      <c r="P37" s="22"/>
    </row>
    <row r="38" spans="1:16" ht="39" customHeight="1" x14ac:dyDescent="0.15">
      <c r="A38" s="22"/>
      <c r="B38" s="35"/>
      <c r="C38" s="1145" t="s">
        <v>540</v>
      </c>
      <c r="D38" s="1146"/>
      <c r="E38" s="1147"/>
      <c r="F38" s="36">
        <v>0.19</v>
      </c>
      <c r="G38" s="37">
        <v>0.26</v>
      </c>
      <c r="H38" s="37">
        <v>0.65</v>
      </c>
      <c r="I38" s="37">
        <v>0.13</v>
      </c>
      <c r="J38" s="38">
        <v>1.1499999999999999</v>
      </c>
      <c r="K38" s="22"/>
      <c r="L38" s="22"/>
      <c r="M38" s="22"/>
      <c r="N38" s="22"/>
      <c r="O38" s="22"/>
      <c r="P38" s="22"/>
    </row>
    <row r="39" spans="1:16" ht="39" customHeight="1" x14ac:dyDescent="0.15">
      <c r="A39" s="22"/>
      <c r="B39" s="35"/>
      <c r="C39" s="1145" t="s">
        <v>541</v>
      </c>
      <c r="D39" s="1146"/>
      <c r="E39" s="1147"/>
      <c r="F39" s="36" t="s">
        <v>542</v>
      </c>
      <c r="G39" s="37" t="s">
        <v>543</v>
      </c>
      <c r="H39" s="37">
        <v>0.33</v>
      </c>
      <c r="I39" s="37">
        <v>0.78</v>
      </c>
      <c r="J39" s="38">
        <v>1.1399999999999999</v>
      </c>
      <c r="K39" s="22"/>
      <c r="L39" s="22"/>
      <c r="M39" s="22"/>
      <c r="N39" s="22"/>
      <c r="O39" s="22"/>
      <c r="P39" s="22"/>
    </row>
    <row r="40" spans="1:16" ht="39" customHeight="1" x14ac:dyDescent="0.15">
      <c r="A40" s="22"/>
      <c r="B40" s="35"/>
      <c r="C40" s="1145" t="s">
        <v>544</v>
      </c>
      <c r="D40" s="1146"/>
      <c r="E40" s="1147"/>
      <c r="F40" s="36">
        <v>0.38</v>
      </c>
      <c r="G40" s="37">
        <v>0.64</v>
      </c>
      <c r="H40" s="37">
        <v>0.19</v>
      </c>
      <c r="I40" s="37">
        <v>0.5</v>
      </c>
      <c r="J40" s="38">
        <v>0.81</v>
      </c>
      <c r="K40" s="22"/>
      <c r="L40" s="22"/>
      <c r="M40" s="22"/>
      <c r="N40" s="22"/>
      <c r="O40" s="22"/>
      <c r="P40" s="22"/>
    </row>
    <row r="41" spans="1:16" ht="39" customHeight="1" x14ac:dyDescent="0.15">
      <c r="A41" s="22"/>
      <c r="B41" s="35"/>
      <c r="C41" s="1145" t="s">
        <v>545</v>
      </c>
      <c r="D41" s="1146"/>
      <c r="E41" s="1147"/>
      <c r="F41" s="36">
        <v>0.02</v>
      </c>
      <c r="G41" s="37">
        <v>0.02</v>
      </c>
      <c r="H41" s="37">
        <v>0.02</v>
      </c>
      <c r="I41" s="37">
        <v>0.02</v>
      </c>
      <c r="J41" s="38">
        <v>0.02</v>
      </c>
      <c r="K41" s="22"/>
      <c r="L41" s="22"/>
      <c r="M41" s="22"/>
      <c r="N41" s="22"/>
      <c r="O41" s="22"/>
      <c r="P41" s="22"/>
    </row>
    <row r="42" spans="1:16" ht="39" customHeight="1" x14ac:dyDescent="0.15">
      <c r="A42" s="22"/>
      <c r="B42" s="39"/>
      <c r="C42" s="1145" t="s">
        <v>546</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547</v>
      </c>
      <c r="D43" s="1149"/>
      <c r="E43" s="1150"/>
      <c r="F43" s="41" t="s">
        <v>489</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DEHedn+oOkv93zCX6ZY36TKdRpYf1/byLFHygFHQmh0WxxJq5PUTWQ0MRxNE2IBBkdgf+r+kOkKGcQZgvswYQ==" saltValue="uFQQeMcP8OPzPvpbKyT8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495</v>
      </c>
      <c r="L45" s="60">
        <v>502</v>
      </c>
      <c r="M45" s="60">
        <v>549</v>
      </c>
      <c r="N45" s="60">
        <v>566</v>
      </c>
      <c r="O45" s="61">
        <v>556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193</v>
      </c>
      <c r="L48" s="64">
        <v>170</v>
      </c>
      <c r="M48" s="64">
        <v>126</v>
      </c>
      <c r="N48" s="64">
        <v>132</v>
      </c>
      <c r="O48" s="65">
        <v>98</v>
      </c>
      <c r="P48" s="48"/>
      <c r="Q48" s="48"/>
      <c r="R48" s="48"/>
      <c r="S48" s="48"/>
      <c r="T48" s="48"/>
      <c r="U48" s="48"/>
    </row>
    <row r="49" spans="1:21" ht="30.75" customHeight="1" x14ac:dyDescent="0.15">
      <c r="A49" s="48"/>
      <c r="B49" s="1155"/>
      <c r="C49" s="1156"/>
      <c r="D49" s="62"/>
      <c r="E49" s="1161" t="s">
        <v>14</v>
      </c>
      <c r="F49" s="1161"/>
      <c r="G49" s="1161"/>
      <c r="H49" s="1161"/>
      <c r="I49" s="1161"/>
      <c r="J49" s="1162"/>
      <c r="K49" s="63">
        <v>0</v>
      </c>
      <c r="L49" s="64">
        <v>7</v>
      </c>
      <c r="M49" s="64">
        <v>18</v>
      </c>
      <c r="N49" s="64">
        <v>17</v>
      </c>
      <c r="O49" s="65">
        <v>17</v>
      </c>
      <c r="P49" s="48"/>
      <c r="Q49" s="48"/>
      <c r="R49" s="48"/>
      <c r="S49" s="48"/>
      <c r="T49" s="48"/>
      <c r="U49" s="48"/>
    </row>
    <row r="50" spans="1:21" ht="30.75" customHeight="1" x14ac:dyDescent="0.15">
      <c r="A50" s="48"/>
      <c r="B50" s="1155"/>
      <c r="C50" s="1156"/>
      <c r="D50" s="62"/>
      <c r="E50" s="1161" t="s">
        <v>15</v>
      </c>
      <c r="F50" s="1161"/>
      <c r="G50" s="1161"/>
      <c r="H50" s="1161"/>
      <c r="I50" s="1161"/>
      <c r="J50" s="1162"/>
      <c r="K50" s="63">
        <v>3</v>
      </c>
      <c r="L50" s="64">
        <v>3</v>
      </c>
      <c r="M50" s="64">
        <v>3</v>
      </c>
      <c r="N50" s="64">
        <v>0</v>
      </c>
      <c r="O50" s="65">
        <v>9</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384</v>
      </c>
      <c r="L52" s="64">
        <v>371</v>
      </c>
      <c r="M52" s="64">
        <v>400</v>
      </c>
      <c r="N52" s="64">
        <v>406</v>
      </c>
      <c r="O52" s="65">
        <v>425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307</v>
      </c>
      <c r="L53" s="69">
        <v>311</v>
      </c>
      <c r="M53" s="69">
        <v>296</v>
      </c>
      <c r="N53" s="69">
        <v>309</v>
      </c>
      <c r="O53" s="70">
        <v>255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lDF8buTn/ZYayW1NDcT1jSyUtieuJHz5VhWHu8QGXfUNWDf+UEa9RAZYK6DnhuCpMy/UwWlHdYngCbgHQ+YVw==" saltValue="jI8Y9c9mAQG/wyDjnjX2M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55">
        <v>4933</v>
      </c>
      <c r="J41" s="356">
        <v>4842</v>
      </c>
      <c r="K41" s="356">
        <v>4674</v>
      </c>
      <c r="L41" s="356">
        <v>4830</v>
      </c>
      <c r="M41" s="357">
        <v>4750</v>
      </c>
    </row>
    <row r="42" spans="2:13" ht="27.75" customHeight="1" x14ac:dyDescent="0.15">
      <c r="B42" s="1186"/>
      <c r="C42" s="1187"/>
      <c r="D42" s="106"/>
      <c r="E42" s="1192" t="s">
        <v>32</v>
      </c>
      <c r="F42" s="1192"/>
      <c r="G42" s="1192"/>
      <c r="H42" s="1193"/>
      <c r="I42" s="358">
        <v>7</v>
      </c>
      <c r="J42" s="359">
        <v>3</v>
      </c>
      <c r="K42" s="359">
        <v>3</v>
      </c>
      <c r="L42" s="359" t="s">
        <v>489</v>
      </c>
      <c r="M42" s="360">
        <v>89</v>
      </c>
    </row>
    <row r="43" spans="2:13" ht="27.75" customHeight="1" x14ac:dyDescent="0.15">
      <c r="B43" s="1186"/>
      <c r="C43" s="1187"/>
      <c r="D43" s="106"/>
      <c r="E43" s="1192" t="s">
        <v>33</v>
      </c>
      <c r="F43" s="1192"/>
      <c r="G43" s="1192"/>
      <c r="H43" s="1193"/>
      <c r="I43" s="358">
        <v>999</v>
      </c>
      <c r="J43" s="359">
        <v>886</v>
      </c>
      <c r="K43" s="359">
        <v>747</v>
      </c>
      <c r="L43" s="359">
        <v>728</v>
      </c>
      <c r="M43" s="360">
        <v>607</v>
      </c>
    </row>
    <row r="44" spans="2:13" ht="27.75" customHeight="1" x14ac:dyDescent="0.15">
      <c r="B44" s="1186"/>
      <c r="C44" s="1187"/>
      <c r="D44" s="106"/>
      <c r="E44" s="1192" t="s">
        <v>34</v>
      </c>
      <c r="F44" s="1192"/>
      <c r="G44" s="1192"/>
      <c r="H44" s="1193"/>
      <c r="I44" s="358">
        <v>87</v>
      </c>
      <c r="J44" s="359">
        <v>204</v>
      </c>
      <c r="K44" s="359">
        <v>190</v>
      </c>
      <c r="L44" s="359">
        <v>172</v>
      </c>
      <c r="M44" s="360">
        <v>156</v>
      </c>
    </row>
    <row r="45" spans="2:13" ht="27.75" customHeight="1" x14ac:dyDescent="0.15">
      <c r="B45" s="1186"/>
      <c r="C45" s="1187"/>
      <c r="D45" s="106"/>
      <c r="E45" s="1192" t="s">
        <v>35</v>
      </c>
      <c r="F45" s="1192"/>
      <c r="G45" s="1192"/>
      <c r="H45" s="1193"/>
      <c r="I45" s="358">
        <v>858</v>
      </c>
      <c r="J45" s="359">
        <v>844</v>
      </c>
      <c r="K45" s="359">
        <v>795</v>
      </c>
      <c r="L45" s="359">
        <v>752</v>
      </c>
      <c r="M45" s="360">
        <v>779</v>
      </c>
    </row>
    <row r="46" spans="2:13" ht="27.75" customHeight="1" x14ac:dyDescent="0.15">
      <c r="B46" s="1186"/>
      <c r="C46" s="1187"/>
      <c r="D46" s="107"/>
      <c r="E46" s="1192" t="s">
        <v>36</v>
      </c>
      <c r="F46" s="1192"/>
      <c r="G46" s="1192"/>
      <c r="H46" s="1193"/>
      <c r="I46" s="358" t="s">
        <v>489</v>
      </c>
      <c r="J46" s="359" t="s">
        <v>489</v>
      </c>
      <c r="K46" s="359" t="s">
        <v>489</v>
      </c>
      <c r="L46" s="359" t="s">
        <v>489</v>
      </c>
      <c r="M46" s="360" t="s">
        <v>489</v>
      </c>
    </row>
    <row r="47" spans="2:13" ht="27.75" customHeight="1" x14ac:dyDescent="0.15">
      <c r="B47" s="1186"/>
      <c r="C47" s="1187"/>
      <c r="D47" s="108"/>
      <c r="E47" s="1194" t="s">
        <v>37</v>
      </c>
      <c r="F47" s="1195"/>
      <c r="G47" s="1195"/>
      <c r="H47" s="1196"/>
      <c r="I47" s="358" t="s">
        <v>489</v>
      </c>
      <c r="J47" s="359" t="s">
        <v>489</v>
      </c>
      <c r="K47" s="359" t="s">
        <v>489</v>
      </c>
      <c r="L47" s="359" t="s">
        <v>489</v>
      </c>
      <c r="M47" s="360" t="s">
        <v>489</v>
      </c>
    </row>
    <row r="48" spans="2:13" ht="27.75" customHeight="1" x14ac:dyDescent="0.15">
      <c r="B48" s="1186"/>
      <c r="C48" s="1187"/>
      <c r="D48" s="106"/>
      <c r="E48" s="1192" t="s">
        <v>38</v>
      </c>
      <c r="F48" s="1192"/>
      <c r="G48" s="1192"/>
      <c r="H48" s="1193"/>
      <c r="I48" s="358" t="s">
        <v>489</v>
      </c>
      <c r="J48" s="359" t="s">
        <v>489</v>
      </c>
      <c r="K48" s="359" t="s">
        <v>489</v>
      </c>
      <c r="L48" s="359" t="s">
        <v>489</v>
      </c>
      <c r="M48" s="360" t="s">
        <v>489</v>
      </c>
    </row>
    <row r="49" spans="2:13" ht="27.75" customHeight="1" x14ac:dyDescent="0.15">
      <c r="B49" s="1188"/>
      <c r="C49" s="1189"/>
      <c r="D49" s="106"/>
      <c r="E49" s="1192" t="s">
        <v>39</v>
      </c>
      <c r="F49" s="1192"/>
      <c r="G49" s="1192"/>
      <c r="H49" s="1193"/>
      <c r="I49" s="358" t="s">
        <v>489</v>
      </c>
      <c r="J49" s="359" t="s">
        <v>489</v>
      </c>
      <c r="K49" s="359" t="s">
        <v>489</v>
      </c>
      <c r="L49" s="359" t="s">
        <v>489</v>
      </c>
      <c r="M49" s="360" t="s">
        <v>489</v>
      </c>
    </row>
    <row r="50" spans="2:13" ht="27.75" customHeight="1" x14ac:dyDescent="0.15">
      <c r="B50" s="1197" t="s">
        <v>40</v>
      </c>
      <c r="C50" s="1198"/>
      <c r="D50" s="109"/>
      <c r="E50" s="1192" t="s">
        <v>41</v>
      </c>
      <c r="F50" s="1192"/>
      <c r="G50" s="1192"/>
      <c r="H50" s="1193"/>
      <c r="I50" s="358">
        <v>1517</v>
      </c>
      <c r="J50" s="359">
        <v>1592</v>
      </c>
      <c r="K50" s="359">
        <v>1943</v>
      </c>
      <c r="L50" s="359">
        <v>1797</v>
      </c>
      <c r="M50" s="360">
        <v>1710</v>
      </c>
    </row>
    <row r="51" spans="2:13" ht="27.75" customHeight="1" x14ac:dyDescent="0.15">
      <c r="B51" s="1186"/>
      <c r="C51" s="1187"/>
      <c r="D51" s="106"/>
      <c r="E51" s="1192" t="s">
        <v>42</v>
      </c>
      <c r="F51" s="1192"/>
      <c r="G51" s="1192"/>
      <c r="H51" s="1193"/>
      <c r="I51" s="358">
        <v>194</v>
      </c>
      <c r="J51" s="359">
        <v>168</v>
      </c>
      <c r="K51" s="359">
        <v>162</v>
      </c>
      <c r="L51" s="359">
        <v>160</v>
      </c>
      <c r="M51" s="360">
        <v>243</v>
      </c>
    </row>
    <row r="52" spans="2:13" ht="27.75" customHeight="1" x14ac:dyDescent="0.15">
      <c r="B52" s="1188"/>
      <c r="C52" s="1189"/>
      <c r="D52" s="106"/>
      <c r="E52" s="1192" t="s">
        <v>43</v>
      </c>
      <c r="F52" s="1192"/>
      <c r="G52" s="1192"/>
      <c r="H52" s="1193"/>
      <c r="I52" s="358">
        <v>3792</v>
      </c>
      <c r="J52" s="359">
        <v>3783</v>
      </c>
      <c r="K52" s="359">
        <v>3674</v>
      </c>
      <c r="L52" s="359">
        <v>3734</v>
      </c>
      <c r="M52" s="360">
        <v>3557</v>
      </c>
    </row>
    <row r="53" spans="2:13" ht="27.75" customHeight="1" thickBot="1" x14ac:dyDescent="0.2">
      <c r="B53" s="1199" t="s">
        <v>19</v>
      </c>
      <c r="C53" s="1200"/>
      <c r="D53" s="110"/>
      <c r="E53" s="1201" t="s">
        <v>44</v>
      </c>
      <c r="F53" s="1201"/>
      <c r="G53" s="1201"/>
      <c r="H53" s="1202"/>
      <c r="I53" s="361">
        <v>1381</v>
      </c>
      <c r="J53" s="362">
        <v>1236</v>
      </c>
      <c r="K53" s="362">
        <v>630</v>
      </c>
      <c r="L53" s="362">
        <v>791</v>
      </c>
      <c r="M53" s="363">
        <v>872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vW0N+7Qpe9uk7YwN9mF7UkhQAeYSgsZs89x6ArdkvTJpvViabnjxq4MDm0Gwm052J3Cm47CYw1XpkV2pwXE+w==" saltValue="sFFbyBaRh5BUiyaTFZY53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1030</v>
      </c>
      <c r="G55" s="122">
        <v>854</v>
      </c>
      <c r="H55" s="123">
        <v>493</v>
      </c>
    </row>
    <row r="56" spans="2:8" ht="52.5" customHeight="1" x14ac:dyDescent="0.15">
      <c r="B56" s="124"/>
      <c r="C56" s="1213" t="s">
        <v>47</v>
      </c>
      <c r="D56" s="1213"/>
      <c r="E56" s="1214"/>
      <c r="F56" s="125">
        <v>82</v>
      </c>
      <c r="G56" s="125">
        <v>67</v>
      </c>
      <c r="H56" s="126">
        <v>65</v>
      </c>
    </row>
    <row r="57" spans="2:8" ht="53.25" customHeight="1" x14ac:dyDescent="0.15">
      <c r="B57" s="124"/>
      <c r="C57" s="1215" t="s">
        <v>48</v>
      </c>
      <c r="D57" s="1215"/>
      <c r="E57" s="1216"/>
      <c r="F57" s="127">
        <v>749</v>
      </c>
      <c r="G57" s="127">
        <v>790</v>
      </c>
      <c r="H57" s="128">
        <v>1036</v>
      </c>
    </row>
    <row r="58" spans="2:8" ht="45.75" customHeight="1" x14ac:dyDescent="0.15">
      <c r="B58" s="129"/>
      <c r="C58" s="1203" t="s">
        <v>556</v>
      </c>
      <c r="D58" s="1204"/>
      <c r="E58" s="1205"/>
      <c r="F58" s="130">
        <v>172</v>
      </c>
      <c r="G58" s="130">
        <v>259</v>
      </c>
      <c r="H58" s="131">
        <v>642</v>
      </c>
    </row>
    <row r="59" spans="2:8" ht="45.75" customHeight="1" x14ac:dyDescent="0.15">
      <c r="B59" s="129"/>
      <c r="C59" s="1203" t="s">
        <v>557</v>
      </c>
      <c r="D59" s="1204"/>
      <c r="E59" s="1205"/>
      <c r="F59" s="130">
        <v>353</v>
      </c>
      <c r="G59" s="130">
        <v>357</v>
      </c>
      <c r="H59" s="131">
        <v>294</v>
      </c>
    </row>
    <row r="60" spans="2:8" ht="45.75" customHeight="1" x14ac:dyDescent="0.15">
      <c r="B60" s="129"/>
      <c r="C60" s="1203" t="s">
        <v>558</v>
      </c>
      <c r="D60" s="1204"/>
      <c r="E60" s="1205"/>
      <c r="F60" s="130">
        <v>67</v>
      </c>
      <c r="G60" s="130">
        <v>57</v>
      </c>
      <c r="H60" s="131">
        <v>47</v>
      </c>
    </row>
    <row r="61" spans="2:8" ht="45.75" customHeight="1" x14ac:dyDescent="0.15">
      <c r="B61" s="129"/>
      <c r="C61" s="1203" t="s">
        <v>559</v>
      </c>
      <c r="D61" s="1204"/>
      <c r="E61" s="1205"/>
      <c r="F61" s="130">
        <v>33</v>
      </c>
      <c r="G61" s="130">
        <v>31</v>
      </c>
      <c r="H61" s="131">
        <v>29</v>
      </c>
    </row>
    <row r="62" spans="2:8" ht="45.75" customHeight="1" thickBot="1" x14ac:dyDescent="0.2">
      <c r="B62" s="132"/>
      <c r="C62" s="1206" t="s">
        <v>560</v>
      </c>
      <c r="D62" s="1207"/>
      <c r="E62" s="1208"/>
      <c r="F62" s="133">
        <v>15</v>
      </c>
      <c r="G62" s="133">
        <v>20</v>
      </c>
      <c r="H62" s="134">
        <v>17</v>
      </c>
    </row>
    <row r="63" spans="2:8" ht="52.5" customHeight="1" thickBot="1" x14ac:dyDescent="0.2">
      <c r="B63" s="135"/>
      <c r="C63" s="1209" t="s">
        <v>49</v>
      </c>
      <c r="D63" s="1209"/>
      <c r="E63" s="1210"/>
      <c r="F63" s="136">
        <v>1861</v>
      </c>
      <c r="G63" s="136">
        <v>1711</v>
      </c>
      <c r="H63" s="137">
        <v>1594</v>
      </c>
    </row>
    <row r="64" spans="2:8" x14ac:dyDescent="0.15"/>
  </sheetData>
  <sheetProtection algorithmName="SHA-512" hashValue="sNfXQSXIBgcLIlsnsnB2GGjZkqQrEnWXYZkNKUYPOJdg+xjgtoOsUAqCWfX4uCFC7UvCXq43BBPsLPErTbe37w==" saltValue="LvoV1q6pXu3BANfiBps2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F8807-85E0-4E42-971F-33DB7939750F}">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561</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562</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563</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564</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565</v>
      </c>
      <c r="AO51" s="1254"/>
      <c r="AP51" s="1254"/>
      <c r="AQ51" s="1254"/>
      <c r="AR51" s="1254"/>
      <c r="AS51" s="1254"/>
      <c r="AT51" s="1254"/>
      <c r="AU51" s="1254"/>
      <c r="AV51" s="1254"/>
      <c r="AW51" s="1254"/>
      <c r="AX51" s="1254"/>
      <c r="AY51" s="1254"/>
      <c r="AZ51" s="1254"/>
      <c r="BA51" s="1254"/>
      <c r="BB51" s="1254" t="s">
        <v>566</v>
      </c>
      <c r="BC51" s="1254"/>
      <c r="BD51" s="1254"/>
      <c r="BE51" s="1254"/>
      <c r="BF51" s="1254"/>
      <c r="BG51" s="1254"/>
      <c r="BH51" s="1254"/>
      <c r="BI51" s="1254"/>
      <c r="BJ51" s="1254"/>
      <c r="BK51" s="1254"/>
      <c r="BL51" s="1254"/>
      <c r="BM51" s="1254"/>
      <c r="BN51" s="1254"/>
      <c r="BO51" s="1254"/>
      <c r="BP51" s="1255">
        <v>53.1</v>
      </c>
      <c r="BQ51" s="1255"/>
      <c r="BR51" s="1255"/>
      <c r="BS51" s="1255"/>
      <c r="BT51" s="1255"/>
      <c r="BU51" s="1255"/>
      <c r="BV51" s="1255"/>
      <c r="BW51" s="1255"/>
      <c r="BX51" s="1255">
        <v>45</v>
      </c>
      <c r="BY51" s="1255"/>
      <c r="BZ51" s="1255"/>
      <c r="CA51" s="1255"/>
      <c r="CB51" s="1255"/>
      <c r="CC51" s="1255"/>
      <c r="CD51" s="1255"/>
      <c r="CE51" s="1255"/>
      <c r="CF51" s="1255">
        <v>21.5</v>
      </c>
      <c r="CG51" s="1255"/>
      <c r="CH51" s="1255"/>
      <c r="CI51" s="1255"/>
      <c r="CJ51" s="1255"/>
      <c r="CK51" s="1255"/>
      <c r="CL51" s="1255"/>
      <c r="CM51" s="1255"/>
      <c r="CN51" s="1255">
        <v>27.7</v>
      </c>
      <c r="CO51" s="1255"/>
      <c r="CP51" s="1255"/>
      <c r="CQ51" s="1255"/>
      <c r="CR51" s="1255"/>
      <c r="CS51" s="1255"/>
      <c r="CT51" s="1255"/>
      <c r="CU51" s="1255"/>
      <c r="CV51" s="1255">
        <v>30.2</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567</v>
      </c>
      <c r="BC53" s="1254"/>
      <c r="BD53" s="1254"/>
      <c r="BE53" s="1254"/>
      <c r="BF53" s="1254"/>
      <c r="BG53" s="1254"/>
      <c r="BH53" s="1254"/>
      <c r="BI53" s="1254"/>
      <c r="BJ53" s="1254"/>
      <c r="BK53" s="1254"/>
      <c r="BL53" s="1254"/>
      <c r="BM53" s="1254"/>
      <c r="BN53" s="1254"/>
      <c r="BO53" s="1254"/>
      <c r="BP53" s="1255">
        <v>65.2</v>
      </c>
      <c r="BQ53" s="1255"/>
      <c r="BR53" s="1255"/>
      <c r="BS53" s="1255"/>
      <c r="BT53" s="1255"/>
      <c r="BU53" s="1255"/>
      <c r="BV53" s="1255"/>
      <c r="BW53" s="1255"/>
      <c r="BX53" s="1255">
        <v>66.900000000000006</v>
      </c>
      <c r="BY53" s="1255"/>
      <c r="BZ53" s="1255"/>
      <c r="CA53" s="1255"/>
      <c r="CB53" s="1255"/>
      <c r="CC53" s="1255"/>
      <c r="CD53" s="1255"/>
      <c r="CE53" s="1255"/>
      <c r="CF53" s="1255">
        <v>68.599999999999994</v>
      </c>
      <c r="CG53" s="1255"/>
      <c r="CH53" s="1255"/>
      <c r="CI53" s="1255"/>
      <c r="CJ53" s="1255"/>
      <c r="CK53" s="1255"/>
      <c r="CL53" s="1255"/>
      <c r="CM53" s="1255"/>
      <c r="CN53" s="1255">
        <v>69.400000000000006</v>
      </c>
      <c r="CO53" s="1255"/>
      <c r="CP53" s="1255"/>
      <c r="CQ53" s="1255"/>
      <c r="CR53" s="1255"/>
      <c r="CS53" s="1255"/>
      <c r="CT53" s="1255"/>
      <c r="CU53" s="1255"/>
      <c r="CV53" s="1255">
        <v>70.7</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568</v>
      </c>
      <c r="AO55" s="1250"/>
      <c r="AP55" s="1250"/>
      <c r="AQ55" s="1250"/>
      <c r="AR55" s="1250"/>
      <c r="AS55" s="1250"/>
      <c r="AT55" s="1250"/>
      <c r="AU55" s="1250"/>
      <c r="AV55" s="1250"/>
      <c r="AW55" s="1250"/>
      <c r="AX55" s="1250"/>
      <c r="AY55" s="1250"/>
      <c r="AZ55" s="1250"/>
      <c r="BA55" s="1250"/>
      <c r="BB55" s="1254" t="s">
        <v>566</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567</v>
      </c>
      <c r="BC57" s="1254"/>
      <c r="BD57" s="1254"/>
      <c r="BE57" s="1254"/>
      <c r="BF57" s="1254"/>
      <c r="BG57" s="1254"/>
      <c r="BH57" s="1254"/>
      <c r="BI57" s="1254"/>
      <c r="BJ57" s="1254"/>
      <c r="BK57" s="1254"/>
      <c r="BL57" s="1254"/>
      <c r="BM57" s="1254"/>
      <c r="BN57" s="1254"/>
      <c r="BO57" s="1254"/>
      <c r="BP57" s="1255">
        <v>62.8</v>
      </c>
      <c r="BQ57" s="1255"/>
      <c r="BR57" s="1255"/>
      <c r="BS57" s="1255"/>
      <c r="BT57" s="1255"/>
      <c r="BU57" s="1255"/>
      <c r="BV57" s="1255"/>
      <c r="BW57" s="1255"/>
      <c r="BX57" s="1255">
        <v>64</v>
      </c>
      <c r="BY57" s="1255"/>
      <c r="BZ57" s="1255"/>
      <c r="CA57" s="1255"/>
      <c r="CB57" s="1255"/>
      <c r="CC57" s="1255"/>
      <c r="CD57" s="1255"/>
      <c r="CE57" s="1255"/>
      <c r="CF57" s="1255">
        <v>66.2</v>
      </c>
      <c r="CG57" s="1255"/>
      <c r="CH57" s="1255"/>
      <c r="CI57" s="1255"/>
      <c r="CJ57" s="1255"/>
      <c r="CK57" s="1255"/>
      <c r="CL57" s="1255"/>
      <c r="CM57" s="1255"/>
      <c r="CN57" s="1255">
        <v>67.099999999999994</v>
      </c>
      <c r="CO57" s="1255"/>
      <c r="CP57" s="1255"/>
      <c r="CQ57" s="1255"/>
      <c r="CR57" s="1255"/>
      <c r="CS57" s="1255"/>
      <c r="CT57" s="1255"/>
      <c r="CU57" s="1255"/>
      <c r="CV57" s="1255">
        <v>67</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569</v>
      </c>
    </row>
    <row r="64" spans="1:109" x14ac:dyDescent="0.15">
      <c r="B64" s="1225"/>
      <c r="G64" s="1232"/>
      <c r="I64" s="1265"/>
      <c r="J64" s="1265"/>
      <c r="K64" s="1265"/>
      <c r="L64" s="1265"/>
      <c r="M64" s="1265"/>
      <c r="N64" s="1266"/>
      <c r="AM64" s="1232"/>
      <c r="AN64" s="1232" t="s">
        <v>562</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5" customHeight="1" x14ac:dyDescent="0.15">
      <c r="B65" s="1225"/>
      <c r="AN65" s="1234" t="s">
        <v>570</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564</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565</v>
      </c>
      <c r="AO73" s="1254"/>
      <c r="AP73" s="1254"/>
      <c r="AQ73" s="1254"/>
      <c r="AR73" s="1254"/>
      <c r="AS73" s="1254"/>
      <c r="AT73" s="1254"/>
      <c r="AU73" s="1254"/>
      <c r="AV73" s="1254"/>
      <c r="AW73" s="1254"/>
      <c r="AX73" s="1254"/>
      <c r="AY73" s="1254"/>
      <c r="AZ73" s="1254"/>
      <c r="BA73" s="1254"/>
      <c r="BB73" s="1254" t="s">
        <v>566</v>
      </c>
      <c r="BC73" s="1254"/>
      <c r="BD73" s="1254"/>
      <c r="BE73" s="1254"/>
      <c r="BF73" s="1254"/>
      <c r="BG73" s="1254"/>
      <c r="BH73" s="1254"/>
      <c r="BI73" s="1254"/>
      <c r="BJ73" s="1254"/>
      <c r="BK73" s="1254"/>
      <c r="BL73" s="1254"/>
      <c r="BM73" s="1254"/>
      <c r="BN73" s="1254"/>
      <c r="BO73" s="1254"/>
      <c r="BP73" s="1255">
        <v>53.1</v>
      </c>
      <c r="BQ73" s="1255"/>
      <c r="BR73" s="1255"/>
      <c r="BS73" s="1255"/>
      <c r="BT73" s="1255"/>
      <c r="BU73" s="1255"/>
      <c r="BV73" s="1255"/>
      <c r="BW73" s="1255"/>
      <c r="BX73" s="1255">
        <v>45</v>
      </c>
      <c r="BY73" s="1255"/>
      <c r="BZ73" s="1255"/>
      <c r="CA73" s="1255"/>
      <c r="CB73" s="1255"/>
      <c r="CC73" s="1255"/>
      <c r="CD73" s="1255"/>
      <c r="CE73" s="1255"/>
      <c r="CF73" s="1255">
        <v>21.5</v>
      </c>
      <c r="CG73" s="1255"/>
      <c r="CH73" s="1255"/>
      <c r="CI73" s="1255"/>
      <c r="CJ73" s="1255"/>
      <c r="CK73" s="1255"/>
      <c r="CL73" s="1255"/>
      <c r="CM73" s="1255"/>
      <c r="CN73" s="1255">
        <v>27.7</v>
      </c>
      <c r="CO73" s="1255"/>
      <c r="CP73" s="1255"/>
      <c r="CQ73" s="1255"/>
      <c r="CR73" s="1255"/>
      <c r="CS73" s="1255"/>
      <c r="CT73" s="1255"/>
      <c r="CU73" s="1255"/>
      <c r="CV73" s="1255">
        <v>30.2</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571</v>
      </c>
      <c r="BC75" s="1254"/>
      <c r="BD75" s="1254"/>
      <c r="BE75" s="1254"/>
      <c r="BF75" s="1254"/>
      <c r="BG75" s="1254"/>
      <c r="BH75" s="1254"/>
      <c r="BI75" s="1254"/>
      <c r="BJ75" s="1254"/>
      <c r="BK75" s="1254"/>
      <c r="BL75" s="1254"/>
      <c r="BM75" s="1254"/>
      <c r="BN75" s="1254"/>
      <c r="BO75" s="1254"/>
      <c r="BP75" s="1255">
        <v>12.4</v>
      </c>
      <c r="BQ75" s="1255"/>
      <c r="BR75" s="1255"/>
      <c r="BS75" s="1255"/>
      <c r="BT75" s="1255"/>
      <c r="BU75" s="1255"/>
      <c r="BV75" s="1255"/>
      <c r="BW75" s="1255"/>
      <c r="BX75" s="1255">
        <v>11.9</v>
      </c>
      <c r="BY75" s="1255"/>
      <c r="BZ75" s="1255"/>
      <c r="CA75" s="1255"/>
      <c r="CB75" s="1255"/>
      <c r="CC75" s="1255"/>
      <c r="CD75" s="1255"/>
      <c r="CE75" s="1255"/>
      <c r="CF75" s="1255">
        <v>11</v>
      </c>
      <c r="CG75" s="1255"/>
      <c r="CH75" s="1255"/>
      <c r="CI75" s="1255"/>
      <c r="CJ75" s="1255"/>
      <c r="CK75" s="1255"/>
      <c r="CL75" s="1255"/>
      <c r="CM75" s="1255"/>
      <c r="CN75" s="1255">
        <v>10.7</v>
      </c>
      <c r="CO75" s="1255"/>
      <c r="CP75" s="1255"/>
      <c r="CQ75" s="1255"/>
      <c r="CR75" s="1255"/>
      <c r="CS75" s="1255"/>
      <c r="CT75" s="1255"/>
      <c r="CU75" s="1255"/>
      <c r="CV75" s="1255">
        <v>9.9</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568</v>
      </c>
      <c r="AO77" s="1250"/>
      <c r="AP77" s="1250"/>
      <c r="AQ77" s="1250"/>
      <c r="AR77" s="1250"/>
      <c r="AS77" s="1250"/>
      <c r="AT77" s="1250"/>
      <c r="AU77" s="1250"/>
      <c r="AV77" s="1250"/>
      <c r="AW77" s="1250"/>
      <c r="AX77" s="1250"/>
      <c r="AY77" s="1250"/>
      <c r="AZ77" s="1250"/>
      <c r="BA77" s="1250"/>
      <c r="BB77" s="1254" t="s">
        <v>566</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571</v>
      </c>
      <c r="BC79" s="1254"/>
      <c r="BD79" s="1254"/>
      <c r="BE79" s="1254"/>
      <c r="BF79" s="1254"/>
      <c r="BG79" s="1254"/>
      <c r="BH79" s="1254"/>
      <c r="BI79" s="1254"/>
      <c r="BJ79" s="1254"/>
      <c r="BK79" s="1254"/>
      <c r="BL79" s="1254"/>
      <c r="BM79" s="1254"/>
      <c r="BN79" s="1254"/>
      <c r="BO79" s="1254"/>
      <c r="BP79" s="1255">
        <v>7.7</v>
      </c>
      <c r="BQ79" s="1255"/>
      <c r="BR79" s="1255"/>
      <c r="BS79" s="1255"/>
      <c r="BT79" s="1255"/>
      <c r="BU79" s="1255"/>
      <c r="BV79" s="1255"/>
      <c r="BW79" s="1255"/>
      <c r="BX79" s="1255">
        <v>8</v>
      </c>
      <c r="BY79" s="1255"/>
      <c r="BZ79" s="1255"/>
      <c r="CA79" s="1255"/>
      <c r="CB79" s="1255"/>
      <c r="CC79" s="1255"/>
      <c r="CD79" s="1255"/>
      <c r="CE79" s="1255"/>
      <c r="CF79" s="1255">
        <v>8</v>
      </c>
      <c r="CG79" s="1255"/>
      <c r="CH79" s="1255"/>
      <c r="CI79" s="1255"/>
      <c r="CJ79" s="1255"/>
      <c r="CK79" s="1255"/>
      <c r="CL79" s="1255"/>
      <c r="CM79" s="1255"/>
      <c r="CN79" s="1255">
        <v>8.3000000000000007</v>
      </c>
      <c r="CO79" s="1255"/>
      <c r="CP79" s="1255"/>
      <c r="CQ79" s="1255"/>
      <c r="CR79" s="1255"/>
      <c r="CS79" s="1255"/>
      <c r="CT79" s="1255"/>
      <c r="CU79" s="1255"/>
      <c r="CV79" s="1255">
        <v>8.4</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HVtwosAtZEpFUPLXul86uC4Qr4DE+m6y18uCh2GueRsrwlMfa10jWg6O/ICNdT3VZBfpAgt8V5tOqK51Fhm+CA==" saltValue="e6hznbWqsruDE5Lqc4R1u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37EB1-C2FA-4991-890B-325EF0D018DE}">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rZLxRnSVcYRzM7tky2zDBUuvJopopY7OqAbU1C7qOKWsQJrgiVPQuySXCFgvX//k1dBIK5E4fV4Umbrxas9GPA==" saltValue="l3NuD4QXZVI6YAp4yyejbQ=="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70BDB-378D-48AE-BB95-FDB5823C09B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ayQiovHJi3gCVK+Htet0NTGcmeTh30IKP5z+iZK8E7QUAK1idqjx2nqZTS9XIbQD+clPAQ7VYyoTSDpgl1i7gw==" saltValue="/LDp5RYPS1IRhLpKQ04Geg=="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140097</v>
      </c>
      <c r="E3" s="156"/>
      <c r="F3" s="157">
        <v>126262</v>
      </c>
      <c r="G3" s="158"/>
      <c r="H3" s="159"/>
    </row>
    <row r="4" spans="1:8" x14ac:dyDescent="0.15">
      <c r="A4" s="160"/>
      <c r="B4" s="161"/>
      <c r="C4" s="162"/>
      <c r="D4" s="163">
        <v>75202</v>
      </c>
      <c r="E4" s="164"/>
      <c r="F4" s="165">
        <v>56769</v>
      </c>
      <c r="G4" s="166"/>
      <c r="H4" s="167"/>
    </row>
    <row r="5" spans="1:8" x14ac:dyDescent="0.15">
      <c r="A5" s="148" t="s">
        <v>521</v>
      </c>
      <c r="B5" s="153"/>
      <c r="C5" s="154"/>
      <c r="D5" s="155">
        <v>167344</v>
      </c>
      <c r="E5" s="156"/>
      <c r="F5" s="157">
        <v>126525</v>
      </c>
      <c r="G5" s="158"/>
      <c r="H5" s="159"/>
    </row>
    <row r="6" spans="1:8" x14ac:dyDescent="0.15">
      <c r="A6" s="160"/>
      <c r="B6" s="161"/>
      <c r="C6" s="162"/>
      <c r="D6" s="163">
        <v>69501</v>
      </c>
      <c r="E6" s="164"/>
      <c r="F6" s="165">
        <v>67052</v>
      </c>
      <c r="G6" s="166"/>
      <c r="H6" s="167"/>
    </row>
    <row r="7" spans="1:8" x14ac:dyDescent="0.15">
      <c r="A7" s="148" t="s">
        <v>522</v>
      </c>
      <c r="B7" s="153"/>
      <c r="C7" s="154"/>
      <c r="D7" s="155">
        <v>181611</v>
      </c>
      <c r="E7" s="156"/>
      <c r="F7" s="157">
        <v>122054</v>
      </c>
      <c r="G7" s="158"/>
      <c r="H7" s="159"/>
    </row>
    <row r="8" spans="1:8" x14ac:dyDescent="0.15">
      <c r="A8" s="160"/>
      <c r="B8" s="161"/>
      <c r="C8" s="162"/>
      <c r="D8" s="163">
        <v>97135</v>
      </c>
      <c r="E8" s="164"/>
      <c r="F8" s="165">
        <v>68298</v>
      </c>
      <c r="G8" s="166"/>
      <c r="H8" s="167"/>
    </row>
    <row r="9" spans="1:8" x14ac:dyDescent="0.15">
      <c r="A9" s="148" t="s">
        <v>523</v>
      </c>
      <c r="B9" s="153"/>
      <c r="C9" s="154"/>
      <c r="D9" s="155">
        <v>318548</v>
      </c>
      <c r="E9" s="156"/>
      <c r="F9" s="157">
        <v>111644</v>
      </c>
      <c r="G9" s="158"/>
      <c r="H9" s="159"/>
    </row>
    <row r="10" spans="1:8" x14ac:dyDescent="0.15">
      <c r="A10" s="160"/>
      <c r="B10" s="161"/>
      <c r="C10" s="162"/>
      <c r="D10" s="163">
        <v>222383</v>
      </c>
      <c r="E10" s="164"/>
      <c r="F10" s="165">
        <v>66606</v>
      </c>
      <c r="G10" s="166"/>
      <c r="H10" s="167"/>
    </row>
    <row r="11" spans="1:8" x14ac:dyDescent="0.15">
      <c r="A11" s="148" t="s">
        <v>524</v>
      </c>
      <c r="B11" s="153"/>
      <c r="C11" s="154"/>
      <c r="D11" s="155">
        <v>222900</v>
      </c>
      <c r="E11" s="156"/>
      <c r="F11" s="157">
        <v>127917</v>
      </c>
      <c r="G11" s="158"/>
      <c r="H11" s="159"/>
    </row>
    <row r="12" spans="1:8" x14ac:dyDescent="0.15">
      <c r="A12" s="160"/>
      <c r="B12" s="161"/>
      <c r="C12" s="168"/>
      <c r="D12" s="163">
        <v>87728</v>
      </c>
      <c r="E12" s="164"/>
      <c r="F12" s="165">
        <v>69746</v>
      </c>
      <c r="G12" s="166"/>
      <c r="H12" s="167"/>
    </row>
    <row r="13" spans="1:8" x14ac:dyDescent="0.15">
      <c r="A13" s="148"/>
      <c r="B13" s="153"/>
      <c r="C13" s="169"/>
      <c r="D13" s="170">
        <v>206100</v>
      </c>
      <c r="E13" s="171"/>
      <c r="F13" s="172">
        <v>122880</v>
      </c>
      <c r="G13" s="173"/>
      <c r="H13" s="159"/>
    </row>
    <row r="14" spans="1:8" x14ac:dyDescent="0.15">
      <c r="A14" s="160"/>
      <c r="B14" s="161"/>
      <c r="C14" s="162"/>
      <c r="D14" s="163">
        <v>110390</v>
      </c>
      <c r="E14" s="164"/>
      <c r="F14" s="165">
        <v>65694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5.01</v>
      </c>
      <c r="C19" s="174">
        <f>ROUND(VALUE(SUBSTITUTE(実質収支比率等に係る経年分析!G$48,"▲","-")),2)</f>
        <v>5.09</v>
      </c>
      <c r="D19" s="174">
        <f>ROUND(VALUE(SUBSTITUTE(実質収支比率等に係る経年分析!H$48,"▲","-")),2)</f>
        <v>4.8099999999999996</v>
      </c>
      <c r="E19" s="174">
        <f>ROUND(VALUE(SUBSTITUTE(実質収支比率等に係る経年分析!I$48,"▲","-")),2)</f>
        <v>5.15</v>
      </c>
      <c r="F19" s="174">
        <f>ROUND(VALUE(SUBSTITUTE(実質収支比率等に係る経年分析!J$48,"▲","-")),2)</f>
        <v>8.33</v>
      </c>
    </row>
    <row r="20" spans="1:11" x14ac:dyDescent="0.15">
      <c r="A20" s="174" t="s">
        <v>53</v>
      </c>
      <c r="B20" s="174">
        <f>ROUND(VALUE(SUBSTITUTE(実質収支比率等に係る経年分析!F$47,"▲","-")),2)</f>
        <v>33.840000000000003</v>
      </c>
      <c r="C20" s="174">
        <f>ROUND(VALUE(SUBSTITUTE(実質収支比率等に係る経年分析!G$47,"▲","-")),2)</f>
        <v>30.97</v>
      </c>
      <c r="D20" s="174">
        <f>ROUND(VALUE(SUBSTITUTE(実質収支比率等に係る経年分析!H$47,"▲","-")),2)</f>
        <v>31.32</v>
      </c>
      <c r="E20" s="174">
        <f>ROUND(VALUE(SUBSTITUTE(実質収支比率等に係る経年分析!I$47,"▲","-")),2)</f>
        <v>26.42</v>
      </c>
      <c r="F20" s="174">
        <f>ROUND(VALUE(SUBSTITUTE(実質収支比率等に係る経年分析!J$47,"▲","-")),2)</f>
        <v>15.05</v>
      </c>
    </row>
    <row r="21" spans="1:11" x14ac:dyDescent="0.15">
      <c r="A21" s="174" t="s">
        <v>54</v>
      </c>
      <c r="B21" s="174">
        <f>IF(ISNUMBER(VALUE(SUBSTITUTE(実質収支比率等に係る経年分析!F$49,"▲","-"))),ROUND(VALUE(SUBSTITUTE(実質収支比率等に係る経年分析!F$49,"▲","-")),2),NA())</f>
        <v>-4</v>
      </c>
      <c r="C21" s="174">
        <f>IF(ISNUMBER(VALUE(SUBSTITUTE(実質収支比率等に係る経年分析!G$49,"▲","-"))),ROUND(VALUE(SUBSTITUTE(実質収支比率等に係る経年分析!G$49,"▲","-")),2),NA())</f>
        <v>-1.06</v>
      </c>
      <c r="D21" s="174">
        <f>IF(ISNUMBER(VALUE(SUBSTITUTE(実質収支比率等に係る経年分析!H$49,"▲","-"))),ROUND(VALUE(SUBSTITUTE(実質収支比率等に係る経年分析!H$49,"▲","-")),2),NA())</f>
        <v>2.29</v>
      </c>
      <c r="E21" s="174">
        <f>IF(ISNUMBER(VALUE(SUBSTITUTE(実質収支比率等に係る経年分析!I$49,"▲","-"))),ROUND(VALUE(SUBSTITUTE(実質収支比率等に係る経年分析!I$49,"▲","-")),2),NA())</f>
        <v>-5.22</v>
      </c>
      <c r="F21" s="174">
        <f>IF(ISNUMBER(VALUE(SUBSTITUTE(実質収支比率等に係る経年分析!J$49,"▲","-"))),ROUND(VALUE(SUBSTITUTE(実質収支比率等に係る経年分析!J$49,"▲","-")),2),NA())</f>
        <v>-7.78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公共下水道事業特別会計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0.64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0.81</v>
      </c>
    </row>
    <row r="31" spans="1:11" x14ac:dyDescent="0.15">
      <c r="A31" s="175" t="str">
        <f>IF(連結実質赤字比率に係る赤字・黒字の構成分析!C$39="",NA(),連結実質赤字比率に係る赤字・黒字の構成分析!C$39)</f>
        <v>国民健康保険特別会計</v>
      </c>
      <c r="B31" s="175">
        <f>IF(ROUND(VALUE(SUBSTITUTE(連結実質赤字比率に係る赤字・黒字の構成分析!F$39,"▲", "-")), 2) &lt; 0, ABS(ROUND(VALUE(SUBSTITUTE(連結実質赤字比率に係る赤字・黒字の構成分析!F$39,"▲", "-")), 2)), NA())</f>
        <v>0.79</v>
      </c>
      <c r="C31" s="175" t="e">
        <f>IF(ROUND(VALUE(SUBSTITUTE(連結実質赤字比率に係る赤字・黒字の構成分析!F$39,"▲", "-")), 2) &gt;= 0, ABS(ROUND(VALUE(SUBSTITUTE(連結実質赤字比率に係る赤字・黒字の構成分析!F$39,"▲", "-")), 2)), NA())</f>
        <v>#N/A</v>
      </c>
      <c r="D31" s="175">
        <f>IF(ROUND(VALUE(SUBSTITUTE(連結実質赤字比率に係る赤字・黒字の構成分析!G$39,"▲", "-")), 2) &lt; 0, ABS(ROUND(VALUE(SUBSTITUTE(連結実質赤字比率に係る赤字・黒字の構成分析!G$39,"▲", "-")), 2)), NA())</f>
        <v>0.37</v>
      </c>
      <c r="E31" s="175" t="e">
        <f>IF(ROUND(VALUE(SUBSTITUTE(連結実質赤字比率に係る赤字・黒字の構成分析!G$39,"▲", "-")), 2) &gt;= 0, ABS(ROUND(VALUE(SUBSTITUTE(連結実質赤字比率に係る赤字・黒字の構成分析!G$39,"▲", "-")), 2)), NA())</f>
        <v>#N/A</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1.1399999999999999</v>
      </c>
    </row>
    <row r="32" spans="1:11" x14ac:dyDescent="0.15">
      <c r="A32" s="175" t="str">
        <f>IF(連結実質赤字比率に係る赤字・黒字の構成分析!C$38="",NA(),連結実質赤字比率に係る赤字・黒字の構成分析!C$38)</f>
        <v>病院事業会計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1.1499999999999999</v>
      </c>
    </row>
    <row r="33" spans="1:16" x14ac:dyDescent="0.15">
      <c r="A33" s="175" t="str">
        <f>IF(連結実質赤字比率に係る赤字・黒字の構成分析!C$37="",NA(),連結実質赤字比率に係る赤字・黒字の構成分析!C$37)</f>
        <v>ガス事業会計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2.0699999999999998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1.66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1.19</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2.92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2.67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2.74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2.61</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1.88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2.29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5.08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4.8099999999999996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5.15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8.32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384</v>
      </c>
      <c r="E42" s="176"/>
      <c r="F42" s="176"/>
      <c r="G42" s="176">
        <f>'実質公債費比率（分子）の構造'!L$52</f>
        <v>371</v>
      </c>
      <c r="H42" s="176"/>
      <c r="I42" s="176"/>
      <c r="J42" s="176">
        <f>'実質公債費比率（分子）の構造'!M$52</f>
        <v>400</v>
      </c>
      <c r="K42" s="176"/>
      <c r="L42" s="176"/>
      <c r="M42" s="176">
        <f>'実質公債費比率（分子）の構造'!N$52</f>
        <v>406</v>
      </c>
      <c r="N42" s="176"/>
      <c r="O42" s="176"/>
      <c r="P42" s="176">
        <f>'実質公債費比率（分子）の構造'!O$52</f>
        <v>425</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v>
      </c>
      <c r="C44" s="176"/>
      <c r="D44" s="176"/>
      <c r="E44" s="176">
        <f>'実質公債費比率（分子）の構造'!L$50</f>
        <v>3</v>
      </c>
      <c r="F44" s="176"/>
      <c r="G44" s="176"/>
      <c r="H44" s="176">
        <f>'実質公債費比率（分子）の構造'!M$50</f>
        <v>3</v>
      </c>
      <c r="I44" s="176"/>
      <c r="J44" s="176"/>
      <c r="K44" s="176">
        <f>'実質公債費比率（分子）の構造'!N$50</f>
        <v>0</v>
      </c>
      <c r="L44" s="176"/>
      <c r="M44" s="176"/>
      <c r="N44" s="176">
        <f>'実質公債費比率（分子）の構造'!O$50</f>
        <v>9</v>
      </c>
      <c r="O44" s="176"/>
      <c r="P44" s="176"/>
    </row>
    <row r="45" spans="1:16" x14ac:dyDescent="0.15">
      <c r="A45" s="176" t="s">
        <v>63</v>
      </c>
      <c r="B45" s="176">
        <f>'実質公債費比率（分子）の構造'!K$49</f>
        <v>0</v>
      </c>
      <c r="C45" s="176"/>
      <c r="D45" s="176"/>
      <c r="E45" s="176">
        <f>'実質公債費比率（分子）の構造'!L$49</f>
        <v>7</v>
      </c>
      <c r="F45" s="176"/>
      <c r="G45" s="176"/>
      <c r="H45" s="176">
        <f>'実質公債費比率（分子）の構造'!M$49</f>
        <v>18</v>
      </c>
      <c r="I45" s="176"/>
      <c r="J45" s="176"/>
      <c r="K45" s="176">
        <f>'実質公債費比率（分子）の構造'!N$49</f>
        <v>17</v>
      </c>
      <c r="L45" s="176"/>
      <c r="M45" s="176"/>
      <c r="N45" s="176">
        <f>'実質公債費比率（分子）の構造'!O$49</f>
        <v>17</v>
      </c>
      <c r="O45" s="176"/>
      <c r="P45" s="176"/>
    </row>
    <row r="46" spans="1:16" x14ac:dyDescent="0.15">
      <c r="A46" s="176" t="s">
        <v>64</v>
      </c>
      <c r="B46" s="176">
        <f>'実質公債費比率（分子）の構造'!K$48</f>
        <v>193</v>
      </c>
      <c r="C46" s="176"/>
      <c r="D46" s="176"/>
      <c r="E46" s="176">
        <f>'実質公債費比率（分子）の構造'!L$48</f>
        <v>170</v>
      </c>
      <c r="F46" s="176"/>
      <c r="G46" s="176"/>
      <c r="H46" s="176">
        <f>'実質公債費比率（分子）の構造'!M$48</f>
        <v>126</v>
      </c>
      <c r="I46" s="176"/>
      <c r="J46" s="176"/>
      <c r="K46" s="176">
        <f>'実質公債費比率（分子）の構造'!N$48</f>
        <v>132</v>
      </c>
      <c r="L46" s="176"/>
      <c r="M46" s="176"/>
      <c r="N46" s="176">
        <f>'実質公債費比率（分子）の構造'!O$48</f>
        <v>98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495</v>
      </c>
      <c r="C49" s="176"/>
      <c r="D49" s="176"/>
      <c r="E49" s="176">
        <f>'実質公債費比率（分子）の構造'!L$45</f>
        <v>502</v>
      </c>
      <c r="F49" s="176"/>
      <c r="G49" s="176"/>
      <c r="H49" s="176">
        <f>'実質公債費比率（分子）の構造'!M$45</f>
        <v>549</v>
      </c>
      <c r="I49" s="176"/>
      <c r="J49" s="176"/>
      <c r="K49" s="176">
        <f>'実質公債費比率（分子）の構造'!N$45</f>
        <v>566</v>
      </c>
      <c r="L49" s="176"/>
      <c r="M49" s="176"/>
      <c r="N49" s="176">
        <f>'実質公債費比率（分子）の構造'!O$45</f>
        <v>556</v>
      </c>
      <c r="O49" s="176"/>
      <c r="P49" s="176"/>
    </row>
    <row r="50" spans="1:16" x14ac:dyDescent="0.15">
      <c r="A50" s="176" t="s">
        <v>67</v>
      </c>
      <c r="B50" s="176" t="e">
        <f>NA()</f>
        <v>#N/A</v>
      </c>
      <c r="C50" s="176">
        <f>IF(ISNUMBER('実質公債費比率（分子）の構造'!K$53),'実質公債費比率（分子）の構造'!K$53,NA())</f>
        <v>307</v>
      </c>
      <c r="D50" s="176" t="e">
        <f>NA()</f>
        <v>#N/A</v>
      </c>
      <c r="E50" s="176" t="e">
        <f>NA()</f>
        <v>#N/A</v>
      </c>
      <c r="F50" s="176">
        <f>IF(ISNUMBER('実質公債費比率（分子）の構造'!L$53),'実質公債費比率（分子）の構造'!L$53,NA())</f>
        <v>311</v>
      </c>
      <c r="G50" s="176" t="e">
        <f>NA()</f>
        <v>#N/A</v>
      </c>
      <c r="H50" s="176" t="e">
        <f>NA()</f>
        <v>#N/A</v>
      </c>
      <c r="I50" s="176">
        <f>IF(ISNUMBER('実質公債費比率（分子）の構造'!M$53),'実質公債費比率（分子）の構造'!M$53,NA())</f>
        <v>296</v>
      </c>
      <c r="J50" s="176" t="e">
        <f>NA()</f>
        <v>#N/A</v>
      </c>
      <c r="K50" s="176" t="e">
        <f>NA()</f>
        <v>#N/A</v>
      </c>
      <c r="L50" s="176">
        <f>IF(ISNUMBER('実質公債費比率（分子）の構造'!N$53),'実質公債費比率（分子）の構造'!N$53,NA())</f>
        <v>309</v>
      </c>
      <c r="M50" s="176" t="e">
        <f>NA()</f>
        <v>#N/A</v>
      </c>
      <c r="N50" s="176" t="e">
        <f>NA()</f>
        <v>#N/A</v>
      </c>
      <c r="O50" s="176">
        <f>IF(ISNUMBER('実質公債費比率（分子）の構造'!O$53),'実質公債費比率（分子）の構造'!O$53,NA())</f>
        <v>255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3792</v>
      </c>
      <c r="E56" s="175"/>
      <c r="F56" s="175"/>
      <c r="G56" s="175">
        <f>'将来負担比率（分子）の構造'!J$52</f>
        <v>3783</v>
      </c>
      <c r="H56" s="175"/>
      <c r="I56" s="175"/>
      <c r="J56" s="175">
        <f>'将来負担比率（分子）の構造'!K$52</f>
        <v>3674</v>
      </c>
      <c r="K56" s="175"/>
      <c r="L56" s="175"/>
      <c r="M56" s="175">
        <f>'将来負担比率（分子）の構造'!L$52</f>
        <v>3734</v>
      </c>
      <c r="N56" s="175"/>
      <c r="O56" s="175"/>
      <c r="P56" s="175">
        <f>'将来負担比率（分子）の構造'!M$52</f>
        <v>3557</v>
      </c>
    </row>
    <row r="57" spans="1:16" x14ac:dyDescent="0.15">
      <c r="A57" s="175" t="s">
        <v>42</v>
      </c>
      <c r="B57" s="175"/>
      <c r="C57" s="175"/>
      <c r="D57" s="175">
        <f>'将来負担比率（分子）の構造'!I$51</f>
        <v>194</v>
      </c>
      <c r="E57" s="175"/>
      <c r="F57" s="175"/>
      <c r="G57" s="175">
        <f>'将来負担比率（分子）の構造'!J$51</f>
        <v>168</v>
      </c>
      <c r="H57" s="175"/>
      <c r="I57" s="175"/>
      <c r="J57" s="175">
        <f>'将来負担比率（分子）の構造'!K$51</f>
        <v>162</v>
      </c>
      <c r="K57" s="175"/>
      <c r="L57" s="175"/>
      <c r="M57" s="175">
        <f>'将来負担比率（分子）の構造'!L$51</f>
        <v>160</v>
      </c>
      <c r="N57" s="175"/>
      <c r="O57" s="175"/>
      <c r="P57" s="175">
        <f>'将来負担比率（分子）の構造'!M$51</f>
        <v>243</v>
      </c>
    </row>
    <row r="58" spans="1:16" x14ac:dyDescent="0.15">
      <c r="A58" s="175" t="s">
        <v>41</v>
      </c>
      <c r="B58" s="175"/>
      <c r="C58" s="175"/>
      <c r="D58" s="175">
        <f>'将来負担比率（分子）の構造'!I$50</f>
        <v>1517</v>
      </c>
      <c r="E58" s="175"/>
      <c r="F58" s="175"/>
      <c r="G58" s="175">
        <f>'将来負担比率（分子）の構造'!J$50</f>
        <v>1592</v>
      </c>
      <c r="H58" s="175"/>
      <c r="I58" s="175"/>
      <c r="J58" s="175">
        <f>'将来負担比率（分子）の構造'!K$50</f>
        <v>1943</v>
      </c>
      <c r="K58" s="175"/>
      <c r="L58" s="175"/>
      <c r="M58" s="175">
        <f>'将来負担比率（分子）の構造'!L$50</f>
        <v>1797</v>
      </c>
      <c r="N58" s="175"/>
      <c r="O58" s="175"/>
      <c r="P58" s="175">
        <f>'将来負担比率（分子）の構造'!M$50</f>
        <v>1710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858</v>
      </c>
      <c r="C62" s="175"/>
      <c r="D62" s="175"/>
      <c r="E62" s="175">
        <f>'将来負担比率（分子）の構造'!J$45</f>
        <v>844</v>
      </c>
      <c r="F62" s="175"/>
      <c r="G62" s="175"/>
      <c r="H62" s="175">
        <f>'将来負担比率（分子）の構造'!K$45</f>
        <v>795</v>
      </c>
      <c r="I62" s="175"/>
      <c r="J62" s="175"/>
      <c r="K62" s="175">
        <f>'将来負担比率（分子）の構造'!L$45</f>
        <v>752</v>
      </c>
      <c r="L62" s="175"/>
      <c r="M62" s="175"/>
      <c r="N62" s="175">
        <f>'将来負担比率（分子）の構造'!M$45</f>
        <v>779</v>
      </c>
      <c r="O62" s="175"/>
      <c r="P62" s="175"/>
    </row>
    <row r="63" spans="1:16" x14ac:dyDescent="0.15">
      <c r="A63" s="175" t="s">
        <v>34</v>
      </c>
      <c r="B63" s="175">
        <f>'将来負担比率（分子）の構造'!I$44</f>
        <v>87</v>
      </c>
      <c r="C63" s="175"/>
      <c r="D63" s="175"/>
      <c r="E63" s="175">
        <f>'将来負担比率（分子）の構造'!J$44</f>
        <v>204</v>
      </c>
      <c r="F63" s="175"/>
      <c r="G63" s="175"/>
      <c r="H63" s="175">
        <f>'将来負担比率（分子）の構造'!K$44</f>
        <v>190</v>
      </c>
      <c r="I63" s="175"/>
      <c r="J63" s="175"/>
      <c r="K63" s="175">
        <f>'将来負担比率（分子）の構造'!L$44</f>
        <v>172</v>
      </c>
      <c r="L63" s="175"/>
      <c r="M63" s="175"/>
      <c r="N63" s="175">
        <f>'将来負担比率（分子）の構造'!M$44</f>
        <v>156</v>
      </c>
      <c r="O63" s="175"/>
      <c r="P63" s="175"/>
    </row>
    <row r="64" spans="1:16" x14ac:dyDescent="0.15">
      <c r="A64" s="175" t="s">
        <v>33</v>
      </c>
      <c r="B64" s="175">
        <f>'将来負担比率（分子）の構造'!I$43</f>
        <v>999</v>
      </c>
      <c r="C64" s="175"/>
      <c r="D64" s="175"/>
      <c r="E64" s="175">
        <f>'将来負担比率（分子）の構造'!J$43</f>
        <v>886</v>
      </c>
      <c r="F64" s="175"/>
      <c r="G64" s="175"/>
      <c r="H64" s="175">
        <f>'将来負担比率（分子）の構造'!K$43</f>
        <v>747</v>
      </c>
      <c r="I64" s="175"/>
      <c r="J64" s="175"/>
      <c r="K64" s="175">
        <f>'将来負担比率（分子）の構造'!L$43</f>
        <v>728</v>
      </c>
      <c r="L64" s="175"/>
      <c r="M64" s="175"/>
      <c r="N64" s="175">
        <f>'将来負担比率（分子）の構造'!M$43</f>
        <v>607</v>
      </c>
      <c r="O64" s="175"/>
      <c r="P64" s="175"/>
    </row>
    <row r="65" spans="1:16" x14ac:dyDescent="0.15">
      <c r="A65" s="175" t="s">
        <v>32</v>
      </c>
      <c r="B65" s="175">
        <f>'将来負担比率（分子）の構造'!I$42</f>
        <v>7</v>
      </c>
      <c r="C65" s="175"/>
      <c r="D65" s="175"/>
      <c r="E65" s="175">
        <f>'将来負担比率（分子）の構造'!J$42</f>
        <v>3</v>
      </c>
      <c r="F65" s="175"/>
      <c r="G65" s="175"/>
      <c r="H65" s="175">
        <f>'将来負担比率（分子）の構造'!K$42</f>
        <v>3</v>
      </c>
      <c r="I65" s="175"/>
      <c r="J65" s="175"/>
      <c r="K65" s="175" t="str">
        <f>'将来負担比率（分子）の構造'!L$42</f>
        <v>-</v>
      </c>
      <c r="L65" s="175"/>
      <c r="M65" s="175"/>
      <c r="N65" s="175">
        <f>'将来負担比率（分子）の構造'!M$42</f>
        <v>89</v>
      </c>
      <c r="O65" s="175"/>
      <c r="P65" s="175"/>
    </row>
    <row r="66" spans="1:16" x14ac:dyDescent="0.15">
      <c r="A66" s="175" t="s">
        <v>31</v>
      </c>
      <c r="B66" s="175">
        <f>'将来負担比率（分子）の構造'!I$41</f>
        <v>4933</v>
      </c>
      <c r="C66" s="175"/>
      <c r="D66" s="175"/>
      <c r="E66" s="175">
        <f>'将来負担比率（分子）の構造'!J$41</f>
        <v>4842</v>
      </c>
      <c r="F66" s="175"/>
      <c r="G66" s="175"/>
      <c r="H66" s="175">
        <f>'将来負担比率（分子）の構造'!K$41</f>
        <v>4674</v>
      </c>
      <c r="I66" s="175"/>
      <c r="J66" s="175"/>
      <c r="K66" s="175">
        <f>'将来負担比率（分子）の構造'!L$41</f>
        <v>4830</v>
      </c>
      <c r="L66" s="175"/>
      <c r="M66" s="175"/>
      <c r="N66" s="175">
        <f>'将来負担比率（分子）の構造'!M$41</f>
        <v>4750</v>
      </c>
      <c r="O66" s="175"/>
      <c r="P66" s="175"/>
    </row>
    <row r="67" spans="1:16" x14ac:dyDescent="0.15">
      <c r="A67" s="175" t="s">
        <v>71</v>
      </c>
      <c r="B67" s="175" t="e">
        <f>NA()</f>
        <v>#N/A</v>
      </c>
      <c r="C67" s="175">
        <f>IF(ISNUMBER('将来負担比率（分子）の構造'!I$53), IF('将来負担比率（分子）の構造'!I$53 &lt; 0, 0, '将来負担比率（分子）の構造'!I$53), NA())</f>
        <v>1381</v>
      </c>
      <c r="D67" s="175" t="e">
        <f>NA()</f>
        <v>#N/A</v>
      </c>
      <c r="E67" s="175" t="e">
        <f>NA()</f>
        <v>#N/A</v>
      </c>
      <c r="F67" s="175">
        <f>IF(ISNUMBER('将来負担比率（分子）の構造'!J$53), IF('将来負担比率（分子）の構造'!J$53 &lt; 0, 0, '将来負担比率（分子）の構造'!J$53), NA())</f>
        <v>1236</v>
      </c>
      <c r="G67" s="175" t="e">
        <f>NA()</f>
        <v>#N/A</v>
      </c>
      <c r="H67" s="175" t="e">
        <f>NA()</f>
        <v>#N/A</v>
      </c>
      <c r="I67" s="175">
        <f>IF(ISNUMBER('将来負担比率（分子）の構造'!K$53), IF('将来負担比率（分子）の構造'!K$53 &lt; 0, 0, '将来負担比率（分子）の構造'!K$53), NA())</f>
        <v>630</v>
      </c>
      <c r="J67" s="175" t="e">
        <f>NA()</f>
        <v>#N/A</v>
      </c>
      <c r="K67" s="175" t="e">
        <f>NA()</f>
        <v>#N/A</v>
      </c>
      <c r="L67" s="175">
        <f>IF(ISNUMBER('将来負担比率（分子）の構造'!L$53), IF('将来負担比率（分子）の構造'!L$53 &lt; 0, 0, '将来負担比率（分子）の構造'!L$53), NA())</f>
        <v>791</v>
      </c>
      <c r="M67" s="175" t="e">
        <f>NA()</f>
        <v>#N/A</v>
      </c>
      <c r="N67" s="175" t="e">
        <f>NA()</f>
        <v>#N/A</v>
      </c>
      <c r="O67" s="175">
        <f>IF(ISNUMBER('将来負担比率（分子）の構造'!M$53), IF('将来負担比率（分子）の構造'!M$53 &lt; 0, 0, '将来負担比率（分子）の構造'!M$53), NA())</f>
        <v>872</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1030</v>
      </c>
      <c r="C72" s="179">
        <f>基金残高に係る経年分析!G55</f>
        <v>854</v>
      </c>
      <c r="D72" s="179">
        <f>基金残高に係る経年分析!H55</f>
        <v>493</v>
      </c>
    </row>
    <row r="73" spans="1:16" x14ac:dyDescent="0.15">
      <c r="A73" s="178" t="s">
        <v>74</v>
      </c>
      <c r="B73" s="179">
        <f>基金残高に係る経年分析!F56</f>
        <v>82</v>
      </c>
      <c r="C73" s="179">
        <f>基金残高に係る経年分析!G56</f>
        <v>67</v>
      </c>
      <c r="D73" s="179">
        <f>基金残高に係る経年分析!H56</f>
        <v>65</v>
      </c>
    </row>
    <row r="74" spans="1:16" x14ac:dyDescent="0.15">
      <c r="A74" s="178" t="s">
        <v>75</v>
      </c>
      <c r="B74" s="179">
        <f>基金残高に係る経年分析!F57</f>
        <v>749</v>
      </c>
      <c r="C74" s="179">
        <f>基金残高に係る経年分析!G57</f>
        <v>790</v>
      </c>
      <c r="D74" s="179">
        <f>基金残高に係る経年分析!H57</f>
        <v>1036</v>
      </c>
    </row>
  </sheetData>
  <sheetProtection algorithmName="SHA-512" hashValue="mepcx0eusg8nBpL74+IcKlKGE3jxR9vZtfeCBoiJJBNv9qQ4IXkDnn9qztu8tZAvCXC7lA6F7j7DpZs8jYN8CA==" saltValue="h3zVgdoh6Umc55TERpy4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744906</v>
      </c>
      <c r="S5" s="613"/>
      <c r="T5" s="613"/>
      <c r="U5" s="613"/>
      <c r="V5" s="613"/>
      <c r="W5" s="613"/>
      <c r="X5" s="613"/>
      <c r="Y5" s="614"/>
      <c r="Z5" s="615">
        <v>10.4</v>
      </c>
      <c r="AA5" s="615"/>
      <c r="AB5" s="615"/>
      <c r="AC5" s="615"/>
      <c r="AD5" s="616">
        <v>744906</v>
      </c>
      <c r="AE5" s="616"/>
      <c r="AF5" s="616"/>
      <c r="AG5" s="616"/>
      <c r="AH5" s="616"/>
      <c r="AI5" s="616"/>
      <c r="AJ5" s="616"/>
      <c r="AK5" s="616"/>
      <c r="AL5" s="617">
        <v>22.1</v>
      </c>
      <c r="AM5" s="618"/>
      <c r="AN5" s="618"/>
      <c r="AO5" s="619"/>
      <c r="AP5" s="609" t="s">
        <v>216</v>
      </c>
      <c r="AQ5" s="610"/>
      <c r="AR5" s="610"/>
      <c r="AS5" s="610"/>
      <c r="AT5" s="610"/>
      <c r="AU5" s="610"/>
      <c r="AV5" s="610"/>
      <c r="AW5" s="610"/>
      <c r="AX5" s="610"/>
      <c r="AY5" s="610"/>
      <c r="AZ5" s="610"/>
      <c r="BA5" s="610"/>
      <c r="BB5" s="610"/>
      <c r="BC5" s="610"/>
      <c r="BD5" s="610"/>
      <c r="BE5" s="610"/>
      <c r="BF5" s="611"/>
      <c r="BG5" s="623">
        <v>739781</v>
      </c>
      <c r="BH5" s="624"/>
      <c r="BI5" s="624"/>
      <c r="BJ5" s="624"/>
      <c r="BK5" s="624"/>
      <c r="BL5" s="624"/>
      <c r="BM5" s="624"/>
      <c r="BN5" s="625"/>
      <c r="BO5" s="626">
        <v>99.3</v>
      </c>
      <c r="BP5" s="626"/>
      <c r="BQ5" s="626"/>
      <c r="BR5" s="626"/>
      <c r="BS5" s="627">
        <v>18581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75819</v>
      </c>
      <c r="S6" s="624"/>
      <c r="T6" s="624"/>
      <c r="U6" s="624"/>
      <c r="V6" s="624"/>
      <c r="W6" s="624"/>
      <c r="X6" s="624"/>
      <c r="Y6" s="625"/>
      <c r="Z6" s="626">
        <v>1.1000000000000001</v>
      </c>
      <c r="AA6" s="626"/>
      <c r="AB6" s="626"/>
      <c r="AC6" s="626"/>
      <c r="AD6" s="627">
        <v>75819</v>
      </c>
      <c r="AE6" s="627"/>
      <c r="AF6" s="627"/>
      <c r="AG6" s="627"/>
      <c r="AH6" s="627"/>
      <c r="AI6" s="627"/>
      <c r="AJ6" s="627"/>
      <c r="AK6" s="627"/>
      <c r="AL6" s="628">
        <v>2.2000000000000002</v>
      </c>
      <c r="AM6" s="629"/>
      <c r="AN6" s="629"/>
      <c r="AO6" s="630"/>
      <c r="AP6" s="620" t="s">
        <v>221</v>
      </c>
      <c r="AQ6" s="621"/>
      <c r="AR6" s="621"/>
      <c r="AS6" s="621"/>
      <c r="AT6" s="621"/>
      <c r="AU6" s="621"/>
      <c r="AV6" s="621"/>
      <c r="AW6" s="621"/>
      <c r="AX6" s="621"/>
      <c r="AY6" s="621"/>
      <c r="AZ6" s="621"/>
      <c r="BA6" s="621"/>
      <c r="BB6" s="621"/>
      <c r="BC6" s="621"/>
      <c r="BD6" s="621"/>
      <c r="BE6" s="621"/>
      <c r="BF6" s="622"/>
      <c r="BG6" s="623">
        <v>739781</v>
      </c>
      <c r="BH6" s="624"/>
      <c r="BI6" s="624"/>
      <c r="BJ6" s="624"/>
      <c r="BK6" s="624"/>
      <c r="BL6" s="624"/>
      <c r="BM6" s="624"/>
      <c r="BN6" s="625"/>
      <c r="BO6" s="626">
        <v>99.3</v>
      </c>
      <c r="BP6" s="626"/>
      <c r="BQ6" s="626"/>
      <c r="BR6" s="626"/>
      <c r="BS6" s="627">
        <v>18581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66262</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66262</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176</v>
      </c>
      <c r="S7" s="624"/>
      <c r="T7" s="624"/>
      <c r="U7" s="624"/>
      <c r="V7" s="624"/>
      <c r="W7" s="624"/>
      <c r="X7" s="624"/>
      <c r="Y7" s="625"/>
      <c r="Z7" s="626">
        <v>0</v>
      </c>
      <c r="AA7" s="626"/>
      <c r="AB7" s="626"/>
      <c r="AC7" s="626"/>
      <c r="AD7" s="627">
        <v>176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343871</v>
      </c>
      <c r="BH7" s="624"/>
      <c r="BI7" s="624"/>
      <c r="BJ7" s="624"/>
      <c r="BK7" s="624"/>
      <c r="BL7" s="624"/>
      <c r="BM7" s="624"/>
      <c r="BN7" s="625"/>
      <c r="BO7" s="626">
        <v>46.2</v>
      </c>
      <c r="BP7" s="626"/>
      <c r="BQ7" s="626"/>
      <c r="BR7" s="626"/>
      <c r="BS7" s="627">
        <v>18581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1904331</v>
      </c>
      <c r="CS7" s="624"/>
      <c r="CT7" s="624"/>
      <c r="CU7" s="624"/>
      <c r="CV7" s="624"/>
      <c r="CW7" s="624"/>
      <c r="CX7" s="624"/>
      <c r="CY7" s="625"/>
      <c r="CZ7" s="626">
        <v>27.6</v>
      </c>
      <c r="DA7" s="626"/>
      <c r="DB7" s="626"/>
      <c r="DC7" s="626"/>
      <c r="DD7" s="632">
        <v>241167</v>
      </c>
      <c r="DE7" s="624"/>
      <c r="DF7" s="624"/>
      <c r="DG7" s="624"/>
      <c r="DH7" s="624"/>
      <c r="DI7" s="624"/>
      <c r="DJ7" s="624"/>
      <c r="DK7" s="624"/>
      <c r="DL7" s="624"/>
      <c r="DM7" s="624"/>
      <c r="DN7" s="624"/>
      <c r="DO7" s="624"/>
      <c r="DP7" s="625"/>
      <c r="DQ7" s="632">
        <v>1134108</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1624</v>
      </c>
      <c r="S8" s="624"/>
      <c r="T8" s="624"/>
      <c r="U8" s="624"/>
      <c r="V8" s="624"/>
      <c r="W8" s="624"/>
      <c r="X8" s="624"/>
      <c r="Y8" s="625"/>
      <c r="Z8" s="626">
        <v>0</v>
      </c>
      <c r="AA8" s="626"/>
      <c r="AB8" s="626"/>
      <c r="AC8" s="626"/>
      <c r="AD8" s="627">
        <v>1624</v>
      </c>
      <c r="AE8" s="627"/>
      <c r="AF8" s="627"/>
      <c r="AG8" s="627"/>
      <c r="AH8" s="627"/>
      <c r="AI8" s="627"/>
      <c r="AJ8" s="627"/>
      <c r="AK8" s="627"/>
      <c r="AL8" s="628">
        <v>0</v>
      </c>
      <c r="AM8" s="629"/>
      <c r="AN8" s="629"/>
      <c r="AO8" s="630"/>
      <c r="AP8" s="620" t="s">
        <v>227</v>
      </c>
      <c r="AQ8" s="621"/>
      <c r="AR8" s="621"/>
      <c r="AS8" s="621"/>
      <c r="AT8" s="621"/>
      <c r="AU8" s="621"/>
      <c r="AV8" s="621"/>
      <c r="AW8" s="621"/>
      <c r="AX8" s="621"/>
      <c r="AY8" s="621"/>
      <c r="AZ8" s="621"/>
      <c r="BA8" s="621"/>
      <c r="BB8" s="621"/>
      <c r="BC8" s="621"/>
      <c r="BD8" s="621"/>
      <c r="BE8" s="621"/>
      <c r="BF8" s="622"/>
      <c r="BG8" s="623">
        <v>8180</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1045371</v>
      </c>
      <c r="CS8" s="624"/>
      <c r="CT8" s="624"/>
      <c r="CU8" s="624"/>
      <c r="CV8" s="624"/>
      <c r="CW8" s="624"/>
      <c r="CX8" s="624"/>
      <c r="CY8" s="625"/>
      <c r="CZ8" s="626">
        <v>15.2</v>
      </c>
      <c r="DA8" s="626"/>
      <c r="DB8" s="626"/>
      <c r="DC8" s="626"/>
      <c r="DD8" s="632">
        <v>1346</v>
      </c>
      <c r="DE8" s="624"/>
      <c r="DF8" s="624"/>
      <c r="DG8" s="624"/>
      <c r="DH8" s="624"/>
      <c r="DI8" s="624"/>
      <c r="DJ8" s="624"/>
      <c r="DK8" s="624"/>
      <c r="DL8" s="624"/>
      <c r="DM8" s="624"/>
      <c r="DN8" s="624"/>
      <c r="DO8" s="624"/>
      <c r="DP8" s="625"/>
      <c r="DQ8" s="632">
        <v>757881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1853</v>
      </c>
      <c r="S9" s="624"/>
      <c r="T9" s="624"/>
      <c r="U9" s="624"/>
      <c r="V9" s="624"/>
      <c r="W9" s="624"/>
      <c r="X9" s="624"/>
      <c r="Y9" s="625"/>
      <c r="Z9" s="626">
        <v>0</v>
      </c>
      <c r="AA9" s="626"/>
      <c r="AB9" s="626"/>
      <c r="AC9" s="626"/>
      <c r="AD9" s="627">
        <v>1853</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258274</v>
      </c>
      <c r="BH9" s="624"/>
      <c r="BI9" s="624"/>
      <c r="BJ9" s="624"/>
      <c r="BK9" s="624"/>
      <c r="BL9" s="624"/>
      <c r="BM9" s="624"/>
      <c r="BN9" s="625"/>
      <c r="BO9" s="626">
        <v>34.700000000000003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855365</v>
      </c>
      <c r="CS9" s="624"/>
      <c r="CT9" s="624"/>
      <c r="CU9" s="624"/>
      <c r="CV9" s="624"/>
      <c r="CW9" s="624"/>
      <c r="CX9" s="624"/>
      <c r="CY9" s="625"/>
      <c r="CZ9" s="626">
        <v>12.4</v>
      </c>
      <c r="DA9" s="626"/>
      <c r="DB9" s="626"/>
      <c r="DC9" s="626"/>
      <c r="DD9" s="632">
        <v>6794</v>
      </c>
      <c r="DE9" s="624"/>
      <c r="DF9" s="624"/>
      <c r="DG9" s="624"/>
      <c r="DH9" s="624"/>
      <c r="DI9" s="624"/>
      <c r="DJ9" s="624"/>
      <c r="DK9" s="624"/>
      <c r="DL9" s="624"/>
      <c r="DM9" s="624"/>
      <c r="DN9" s="624"/>
      <c r="DO9" s="624"/>
      <c r="DP9" s="625"/>
      <c r="DQ9" s="632">
        <v>715292</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29713</v>
      </c>
      <c r="BH10" s="624"/>
      <c r="BI10" s="624"/>
      <c r="BJ10" s="624"/>
      <c r="BK10" s="624"/>
      <c r="BL10" s="624"/>
      <c r="BM10" s="624"/>
      <c r="BN10" s="625"/>
      <c r="BO10" s="626">
        <v>4</v>
      </c>
      <c r="BP10" s="626"/>
      <c r="BQ10" s="626"/>
      <c r="BR10" s="626"/>
      <c r="BS10" s="627">
        <v>4951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1119</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119</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135546</v>
      </c>
      <c r="S11" s="624"/>
      <c r="T11" s="624"/>
      <c r="U11" s="624"/>
      <c r="V11" s="624"/>
      <c r="W11" s="624"/>
      <c r="X11" s="624"/>
      <c r="Y11" s="625"/>
      <c r="Z11" s="628">
        <v>1.9</v>
      </c>
      <c r="AA11" s="629"/>
      <c r="AB11" s="629"/>
      <c r="AC11" s="635"/>
      <c r="AD11" s="632">
        <v>135546</v>
      </c>
      <c r="AE11" s="624"/>
      <c r="AF11" s="624"/>
      <c r="AG11" s="624"/>
      <c r="AH11" s="624"/>
      <c r="AI11" s="624"/>
      <c r="AJ11" s="624"/>
      <c r="AK11" s="625"/>
      <c r="AL11" s="628">
        <v>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47704</v>
      </c>
      <c r="BH11" s="624"/>
      <c r="BI11" s="624"/>
      <c r="BJ11" s="624"/>
      <c r="BK11" s="624"/>
      <c r="BL11" s="624"/>
      <c r="BM11" s="624"/>
      <c r="BN11" s="625"/>
      <c r="BO11" s="626">
        <v>6.4</v>
      </c>
      <c r="BP11" s="626"/>
      <c r="BQ11" s="626"/>
      <c r="BR11" s="626"/>
      <c r="BS11" s="627">
        <v>13630</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456529</v>
      </c>
      <c r="CS11" s="624"/>
      <c r="CT11" s="624"/>
      <c r="CU11" s="624"/>
      <c r="CV11" s="624"/>
      <c r="CW11" s="624"/>
      <c r="CX11" s="624"/>
      <c r="CY11" s="625"/>
      <c r="CZ11" s="626">
        <v>6.6</v>
      </c>
      <c r="DA11" s="626"/>
      <c r="DB11" s="626"/>
      <c r="DC11" s="626"/>
      <c r="DD11" s="632">
        <v>208448</v>
      </c>
      <c r="DE11" s="624"/>
      <c r="DF11" s="624"/>
      <c r="DG11" s="624"/>
      <c r="DH11" s="624"/>
      <c r="DI11" s="624"/>
      <c r="DJ11" s="624"/>
      <c r="DK11" s="624"/>
      <c r="DL11" s="624"/>
      <c r="DM11" s="624"/>
      <c r="DN11" s="624"/>
      <c r="DO11" s="624"/>
      <c r="DP11" s="625"/>
      <c r="DQ11" s="632">
        <v>149810</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308484</v>
      </c>
      <c r="BH12" s="624"/>
      <c r="BI12" s="624"/>
      <c r="BJ12" s="624"/>
      <c r="BK12" s="624"/>
      <c r="BL12" s="624"/>
      <c r="BM12" s="624"/>
      <c r="BN12" s="625"/>
      <c r="BO12" s="626">
        <v>41.4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84653</v>
      </c>
      <c r="CS12" s="624"/>
      <c r="CT12" s="624"/>
      <c r="CU12" s="624"/>
      <c r="CV12" s="624"/>
      <c r="CW12" s="624"/>
      <c r="CX12" s="624"/>
      <c r="CY12" s="625"/>
      <c r="CZ12" s="626">
        <v>1.2</v>
      </c>
      <c r="DA12" s="626"/>
      <c r="DB12" s="626"/>
      <c r="DC12" s="626"/>
      <c r="DD12" s="632">
        <v>2065</v>
      </c>
      <c r="DE12" s="624"/>
      <c r="DF12" s="624"/>
      <c r="DG12" s="624"/>
      <c r="DH12" s="624"/>
      <c r="DI12" s="624"/>
      <c r="DJ12" s="624"/>
      <c r="DK12" s="624"/>
      <c r="DL12" s="624"/>
      <c r="DM12" s="624"/>
      <c r="DN12" s="624"/>
      <c r="DO12" s="624"/>
      <c r="DP12" s="625"/>
      <c r="DQ12" s="632">
        <v>83839</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303472</v>
      </c>
      <c r="BH13" s="624"/>
      <c r="BI13" s="624"/>
      <c r="BJ13" s="624"/>
      <c r="BK13" s="624"/>
      <c r="BL13" s="624"/>
      <c r="BM13" s="624"/>
      <c r="BN13" s="625"/>
      <c r="BO13" s="626">
        <v>40.700000000000003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1187326</v>
      </c>
      <c r="CS13" s="624"/>
      <c r="CT13" s="624"/>
      <c r="CU13" s="624"/>
      <c r="CV13" s="624"/>
      <c r="CW13" s="624"/>
      <c r="CX13" s="624"/>
      <c r="CY13" s="625"/>
      <c r="CZ13" s="626">
        <v>17.2</v>
      </c>
      <c r="DA13" s="626"/>
      <c r="DB13" s="626"/>
      <c r="DC13" s="626"/>
      <c r="DD13" s="632">
        <v>511533</v>
      </c>
      <c r="DE13" s="624"/>
      <c r="DF13" s="624"/>
      <c r="DG13" s="624"/>
      <c r="DH13" s="624"/>
      <c r="DI13" s="624"/>
      <c r="DJ13" s="624"/>
      <c r="DK13" s="624"/>
      <c r="DL13" s="624"/>
      <c r="DM13" s="624"/>
      <c r="DN13" s="624"/>
      <c r="DO13" s="624"/>
      <c r="DP13" s="625"/>
      <c r="DQ13" s="632">
        <v>594600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554</v>
      </c>
      <c r="S14" s="624"/>
      <c r="T14" s="624"/>
      <c r="U14" s="624"/>
      <c r="V14" s="624"/>
      <c r="W14" s="624"/>
      <c r="X14" s="624"/>
      <c r="Y14" s="625"/>
      <c r="Z14" s="626">
        <v>0</v>
      </c>
      <c r="AA14" s="626"/>
      <c r="AB14" s="626"/>
      <c r="AC14" s="626"/>
      <c r="AD14" s="627">
        <v>554</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12321</v>
      </c>
      <c r="BH14" s="624"/>
      <c r="BI14" s="624"/>
      <c r="BJ14" s="624"/>
      <c r="BK14" s="624"/>
      <c r="BL14" s="624"/>
      <c r="BM14" s="624"/>
      <c r="BN14" s="625"/>
      <c r="BO14" s="626">
        <v>1.7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234505</v>
      </c>
      <c r="CS14" s="624"/>
      <c r="CT14" s="624"/>
      <c r="CU14" s="624"/>
      <c r="CV14" s="624"/>
      <c r="CW14" s="624"/>
      <c r="CX14" s="624"/>
      <c r="CY14" s="625"/>
      <c r="CZ14" s="626">
        <v>3.4</v>
      </c>
      <c r="DA14" s="626"/>
      <c r="DB14" s="626"/>
      <c r="DC14" s="626"/>
      <c r="DD14" s="632">
        <v>61202</v>
      </c>
      <c r="DE14" s="624"/>
      <c r="DF14" s="624"/>
      <c r="DG14" s="624"/>
      <c r="DH14" s="624"/>
      <c r="DI14" s="624"/>
      <c r="DJ14" s="624"/>
      <c r="DK14" s="624"/>
      <c r="DL14" s="624"/>
      <c r="DM14" s="624"/>
      <c r="DN14" s="624"/>
      <c r="DO14" s="624"/>
      <c r="DP14" s="625"/>
      <c r="DQ14" s="632">
        <v>181831</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75105</v>
      </c>
      <c r="BH15" s="624"/>
      <c r="BI15" s="624"/>
      <c r="BJ15" s="624"/>
      <c r="BK15" s="624"/>
      <c r="BL15" s="624"/>
      <c r="BM15" s="624"/>
      <c r="BN15" s="625"/>
      <c r="BO15" s="626">
        <v>10.1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464803</v>
      </c>
      <c r="CS15" s="624"/>
      <c r="CT15" s="624"/>
      <c r="CU15" s="624"/>
      <c r="CV15" s="624"/>
      <c r="CW15" s="624"/>
      <c r="CX15" s="624"/>
      <c r="CY15" s="625"/>
      <c r="CZ15" s="626">
        <v>6.7</v>
      </c>
      <c r="DA15" s="626"/>
      <c r="DB15" s="626"/>
      <c r="DC15" s="626"/>
      <c r="DD15" s="632">
        <v>41155</v>
      </c>
      <c r="DE15" s="624"/>
      <c r="DF15" s="624"/>
      <c r="DG15" s="624"/>
      <c r="DH15" s="624"/>
      <c r="DI15" s="624"/>
      <c r="DJ15" s="624"/>
      <c r="DK15" s="624"/>
      <c r="DL15" s="624"/>
      <c r="DM15" s="624"/>
      <c r="DN15" s="624"/>
      <c r="DO15" s="624"/>
      <c r="DP15" s="625"/>
      <c r="DQ15" s="632">
        <v>346888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6666</v>
      </c>
      <c r="S16" s="624"/>
      <c r="T16" s="624"/>
      <c r="U16" s="624"/>
      <c r="V16" s="624"/>
      <c r="W16" s="624"/>
      <c r="X16" s="624"/>
      <c r="Y16" s="625"/>
      <c r="Z16" s="626">
        <v>0.1</v>
      </c>
      <c r="AA16" s="626"/>
      <c r="AB16" s="626"/>
      <c r="AC16" s="626"/>
      <c r="AD16" s="627">
        <v>6666</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33583</v>
      </c>
      <c r="CS16" s="624"/>
      <c r="CT16" s="624"/>
      <c r="CU16" s="624"/>
      <c r="CV16" s="624"/>
      <c r="CW16" s="624"/>
      <c r="CX16" s="624"/>
      <c r="CY16" s="625"/>
      <c r="CZ16" s="626">
        <v>0.5</v>
      </c>
      <c r="DA16" s="626"/>
      <c r="DB16" s="626"/>
      <c r="DC16" s="626"/>
      <c r="DD16" s="632" t="s">
        <v>122</v>
      </c>
      <c r="DE16" s="624"/>
      <c r="DF16" s="624"/>
      <c r="DG16" s="624"/>
      <c r="DH16" s="624"/>
      <c r="DI16" s="624"/>
      <c r="DJ16" s="624"/>
      <c r="DK16" s="624"/>
      <c r="DL16" s="624"/>
      <c r="DM16" s="624"/>
      <c r="DN16" s="624"/>
      <c r="DO16" s="624"/>
      <c r="DP16" s="625"/>
      <c r="DQ16" s="632">
        <v>24913</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10388</v>
      </c>
      <c r="S17" s="624"/>
      <c r="T17" s="624"/>
      <c r="U17" s="624"/>
      <c r="V17" s="624"/>
      <c r="W17" s="624"/>
      <c r="X17" s="624"/>
      <c r="Y17" s="625"/>
      <c r="Z17" s="626">
        <v>0.1</v>
      </c>
      <c r="AA17" s="626"/>
      <c r="AB17" s="626"/>
      <c r="AC17" s="626"/>
      <c r="AD17" s="627">
        <v>10388</v>
      </c>
      <c r="AE17" s="627"/>
      <c r="AF17" s="627"/>
      <c r="AG17" s="627"/>
      <c r="AH17" s="627"/>
      <c r="AI17" s="627"/>
      <c r="AJ17" s="627"/>
      <c r="AK17" s="627"/>
      <c r="AL17" s="628">
        <v>0.3</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556339</v>
      </c>
      <c r="CS17" s="624"/>
      <c r="CT17" s="624"/>
      <c r="CU17" s="624"/>
      <c r="CV17" s="624"/>
      <c r="CW17" s="624"/>
      <c r="CX17" s="624"/>
      <c r="CY17" s="625"/>
      <c r="CZ17" s="626">
        <v>8.1</v>
      </c>
      <c r="DA17" s="626"/>
      <c r="DB17" s="626"/>
      <c r="DC17" s="626"/>
      <c r="DD17" s="632" t="s">
        <v>122</v>
      </c>
      <c r="DE17" s="624"/>
      <c r="DF17" s="624"/>
      <c r="DG17" s="624"/>
      <c r="DH17" s="624"/>
      <c r="DI17" s="624"/>
      <c r="DJ17" s="624"/>
      <c r="DK17" s="624"/>
      <c r="DL17" s="624"/>
      <c r="DM17" s="624"/>
      <c r="DN17" s="624"/>
      <c r="DO17" s="624"/>
      <c r="DP17" s="625"/>
      <c r="DQ17" s="632">
        <v>524043</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1483</v>
      </c>
      <c r="S18" s="624"/>
      <c r="T18" s="624"/>
      <c r="U18" s="624"/>
      <c r="V18" s="624"/>
      <c r="W18" s="624"/>
      <c r="X18" s="624"/>
      <c r="Y18" s="625"/>
      <c r="Z18" s="626">
        <v>0</v>
      </c>
      <c r="AA18" s="626"/>
      <c r="AB18" s="626"/>
      <c r="AC18" s="626"/>
      <c r="AD18" s="627">
        <v>1483</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1310</v>
      </c>
      <c r="CS18" s="624"/>
      <c r="CT18" s="624"/>
      <c r="CU18" s="624"/>
      <c r="CV18" s="624"/>
      <c r="CW18" s="624"/>
      <c r="CX18" s="624"/>
      <c r="CY18" s="625"/>
      <c r="CZ18" s="626">
        <v>0</v>
      </c>
      <c r="DA18" s="626"/>
      <c r="DB18" s="626"/>
      <c r="DC18" s="626"/>
      <c r="DD18" s="632" t="s">
        <v>122</v>
      </c>
      <c r="DE18" s="624"/>
      <c r="DF18" s="624"/>
      <c r="DG18" s="624"/>
      <c r="DH18" s="624"/>
      <c r="DI18" s="624"/>
      <c r="DJ18" s="624"/>
      <c r="DK18" s="624"/>
      <c r="DL18" s="624"/>
      <c r="DM18" s="624"/>
      <c r="DN18" s="624"/>
      <c r="DO18" s="624"/>
      <c r="DP18" s="625"/>
      <c r="DQ18" s="632">
        <v>1310</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1483</v>
      </c>
      <c r="S19" s="624"/>
      <c r="T19" s="624"/>
      <c r="U19" s="624"/>
      <c r="V19" s="624"/>
      <c r="W19" s="624"/>
      <c r="X19" s="624"/>
      <c r="Y19" s="625"/>
      <c r="Z19" s="626">
        <v>0</v>
      </c>
      <c r="AA19" s="626"/>
      <c r="AB19" s="626"/>
      <c r="AC19" s="626"/>
      <c r="AD19" s="627">
        <v>1483</v>
      </c>
      <c r="AE19" s="627"/>
      <c r="AF19" s="627"/>
      <c r="AG19" s="627"/>
      <c r="AH19" s="627"/>
      <c r="AI19" s="627"/>
      <c r="AJ19" s="627"/>
      <c r="AK19" s="627"/>
      <c r="AL19" s="628">
        <v>0</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5125</v>
      </c>
      <c r="BH19" s="624"/>
      <c r="BI19" s="624"/>
      <c r="BJ19" s="624"/>
      <c r="BK19" s="624"/>
      <c r="BL19" s="624"/>
      <c r="BM19" s="624"/>
      <c r="BN19" s="625"/>
      <c r="BO19" s="626">
        <v>0.7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5125</v>
      </c>
      <c r="BH20" s="624"/>
      <c r="BI20" s="624"/>
      <c r="BJ20" s="624"/>
      <c r="BK20" s="624"/>
      <c r="BL20" s="624"/>
      <c r="BM20" s="624"/>
      <c r="BN20" s="625"/>
      <c r="BO20" s="626">
        <v>0.7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6891496</v>
      </c>
      <c r="CS20" s="624"/>
      <c r="CT20" s="624"/>
      <c r="CU20" s="624"/>
      <c r="CV20" s="624"/>
      <c r="CW20" s="624"/>
      <c r="CX20" s="624"/>
      <c r="CY20" s="625"/>
      <c r="CZ20" s="626">
        <v>100</v>
      </c>
      <c r="DA20" s="626"/>
      <c r="DB20" s="626"/>
      <c r="DC20" s="626"/>
      <c r="DD20" s="632">
        <v>1073710</v>
      </c>
      <c r="DE20" s="624"/>
      <c r="DF20" s="624"/>
      <c r="DG20" s="624"/>
      <c r="DH20" s="624"/>
      <c r="DI20" s="624"/>
      <c r="DJ20" s="624"/>
      <c r="DK20" s="624"/>
      <c r="DL20" s="624"/>
      <c r="DM20" s="624"/>
      <c r="DN20" s="624"/>
      <c r="DO20" s="624"/>
      <c r="DP20" s="625"/>
      <c r="DQ20" s="632">
        <v>4580896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2601483</v>
      </c>
      <c r="S21" s="624"/>
      <c r="T21" s="624"/>
      <c r="U21" s="624"/>
      <c r="V21" s="624"/>
      <c r="W21" s="624"/>
      <c r="X21" s="624"/>
      <c r="Y21" s="625"/>
      <c r="Z21" s="626">
        <v>36.299999999999997</v>
      </c>
      <c r="AA21" s="626"/>
      <c r="AB21" s="626"/>
      <c r="AC21" s="626"/>
      <c r="AD21" s="627">
        <v>2363762</v>
      </c>
      <c r="AE21" s="627"/>
      <c r="AF21" s="627"/>
      <c r="AG21" s="627"/>
      <c r="AH21" s="627"/>
      <c r="AI21" s="627"/>
      <c r="AJ21" s="627"/>
      <c r="AK21" s="627"/>
      <c r="AL21" s="628">
        <v>70.099999999999994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5125</v>
      </c>
      <c r="BH21" s="624"/>
      <c r="BI21" s="624"/>
      <c r="BJ21" s="624"/>
      <c r="BK21" s="624"/>
      <c r="BL21" s="624"/>
      <c r="BM21" s="624"/>
      <c r="BN21" s="625"/>
      <c r="BO21" s="626">
        <v>0.7</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2363762</v>
      </c>
      <c r="S22" s="624"/>
      <c r="T22" s="624"/>
      <c r="U22" s="624"/>
      <c r="V22" s="624"/>
      <c r="W22" s="624"/>
      <c r="X22" s="624"/>
      <c r="Y22" s="625"/>
      <c r="Z22" s="626">
        <v>33</v>
      </c>
      <c r="AA22" s="626"/>
      <c r="AB22" s="626"/>
      <c r="AC22" s="626"/>
      <c r="AD22" s="627">
        <v>2363762</v>
      </c>
      <c r="AE22" s="627"/>
      <c r="AF22" s="627"/>
      <c r="AG22" s="627"/>
      <c r="AH22" s="627"/>
      <c r="AI22" s="627"/>
      <c r="AJ22" s="627"/>
      <c r="AK22" s="627"/>
      <c r="AL22" s="628">
        <v>70.099999999999994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237721</v>
      </c>
      <c r="S23" s="624"/>
      <c r="T23" s="624"/>
      <c r="U23" s="624"/>
      <c r="V23" s="624"/>
      <c r="W23" s="624"/>
      <c r="X23" s="624"/>
      <c r="Y23" s="625"/>
      <c r="Z23" s="626">
        <v>3.3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2006955</v>
      </c>
      <c r="CS24" s="613"/>
      <c r="CT24" s="613"/>
      <c r="CU24" s="613"/>
      <c r="CV24" s="613"/>
      <c r="CW24" s="613"/>
      <c r="CX24" s="613"/>
      <c r="CY24" s="614"/>
      <c r="CZ24" s="617">
        <v>29.1</v>
      </c>
      <c r="DA24" s="618"/>
      <c r="DB24" s="618"/>
      <c r="DC24" s="634"/>
      <c r="DD24" s="655">
        <v>1692162</v>
      </c>
      <c r="DE24" s="613"/>
      <c r="DF24" s="613"/>
      <c r="DG24" s="613"/>
      <c r="DH24" s="613"/>
      <c r="DI24" s="613"/>
      <c r="DJ24" s="613"/>
      <c r="DK24" s="614"/>
      <c r="DL24" s="655">
        <v>1529165</v>
      </c>
      <c r="DM24" s="613"/>
      <c r="DN24" s="613"/>
      <c r="DO24" s="613"/>
      <c r="DP24" s="613"/>
      <c r="DQ24" s="613"/>
      <c r="DR24" s="613"/>
      <c r="DS24" s="613"/>
      <c r="DT24" s="613"/>
      <c r="DU24" s="613"/>
      <c r="DV24" s="614"/>
      <c r="DW24" s="617">
        <v>45.2</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3580498</v>
      </c>
      <c r="S25" s="624"/>
      <c r="T25" s="624"/>
      <c r="U25" s="624"/>
      <c r="V25" s="624"/>
      <c r="W25" s="624"/>
      <c r="X25" s="624"/>
      <c r="Y25" s="625"/>
      <c r="Z25" s="626">
        <v>50</v>
      </c>
      <c r="AA25" s="626"/>
      <c r="AB25" s="626"/>
      <c r="AC25" s="626"/>
      <c r="AD25" s="627">
        <v>3342777</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959581</v>
      </c>
      <c r="CS25" s="656"/>
      <c r="CT25" s="656"/>
      <c r="CU25" s="656"/>
      <c r="CV25" s="656"/>
      <c r="CW25" s="656"/>
      <c r="CX25" s="656"/>
      <c r="CY25" s="657"/>
      <c r="CZ25" s="628">
        <v>13.9</v>
      </c>
      <c r="DA25" s="653"/>
      <c r="DB25" s="653"/>
      <c r="DC25" s="658"/>
      <c r="DD25" s="632">
        <v>930914</v>
      </c>
      <c r="DE25" s="656"/>
      <c r="DF25" s="656"/>
      <c r="DG25" s="656"/>
      <c r="DH25" s="656"/>
      <c r="DI25" s="656"/>
      <c r="DJ25" s="656"/>
      <c r="DK25" s="657"/>
      <c r="DL25" s="632">
        <v>895445</v>
      </c>
      <c r="DM25" s="656"/>
      <c r="DN25" s="656"/>
      <c r="DO25" s="656"/>
      <c r="DP25" s="656"/>
      <c r="DQ25" s="656"/>
      <c r="DR25" s="656"/>
      <c r="DS25" s="656"/>
      <c r="DT25" s="656"/>
      <c r="DU25" s="656"/>
      <c r="DV25" s="657"/>
      <c r="DW25" s="628">
        <v>26.5</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601</v>
      </c>
      <c r="S26" s="624"/>
      <c r="T26" s="624"/>
      <c r="U26" s="624"/>
      <c r="V26" s="624"/>
      <c r="W26" s="624"/>
      <c r="X26" s="624"/>
      <c r="Y26" s="625"/>
      <c r="Z26" s="626">
        <v>0</v>
      </c>
      <c r="AA26" s="626"/>
      <c r="AB26" s="626"/>
      <c r="AC26" s="626"/>
      <c r="AD26" s="627">
        <v>601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594930</v>
      </c>
      <c r="CS26" s="624"/>
      <c r="CT26" s="624"/>
      <c r="CU26" s="624"/>
      <c r="CV26" s="624"/>
      <c r="CW26" s="624"/>
      <c r="CX26" s="624"/>
      <c r="CY26" s="625"/>
      <c r="CZ26" s="628">
        <v>8.6</v>
      </c>
      <c r="DA26" s="653"/>
      <c r="DB26" s="653"/>
      <c r="DC26" s="658"/>
      <c r="DD26" s="632">
        <v>576997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20960</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744906</v>
      </c>
      <c r="BH27" s="624"/>
      <c r="BI27" s="624"/>
      <c r="BJ27" s="624"/>
      <c r="BK27" s="624"/>
      <c r="BL27" s="624"/>
      <c r="BM27" s="624"/>
      <c r="BN27" s="625"/>
      <c r="BO27" s="626">
        <v>100</v>
      </c>
      <c r="BP27" s="626"/>
      <c r="BQ27" s="626"/>
      <c r="BR27" s="626"/>
      <c r="BS27" s="627">
        <v>18581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491035</v>
      </c>
      <c r="CS27" s="656"/>
      <c r="CT27" s="656"/>
      <c r="CU27" s="656"/>
      <c r="CV27" s="656"/>
      <c r="CW27" s="656"/>
      <c r="CX27" s="656"/>
      <c r="CY27" s="657"/>
      <c r="CZ27" s="628">
        <v>7.1</v>
      </c>
      <c r="DA27" s="653"/>
      <c r="DB27" s="653"/>
      <c r="DC27" s="658"/>
      <c r="DD27" s="632">
        <v>237205</v>
      </c>
      <c r="DE27" s="656"/>
      <c r="DF27" s="656"/>
      <c r="DG27" s="656"/>
      <c r="DH27" s="656"/>
      <c r="DI27" s="656"/>
      <c r="DJ27" s="656"/>
      <c r="DK27" s="657"/>
      <c r="DL27" s="632">
        <v>109677</v>
      </c>
      <c r="DM27" s="656"/>
      <c r="DN27" s="656"/>
      <c r="DO27" s="656"/>
      <c r="DP27" s="656"/>
      <c r="DQ27" s="656"/>
      <c r="DR27" s="656"/>
      <c r="DS27" s="656"/>
      <c r="DT27" s="656"/>
      <c r="DU27" s="656"/>
      <c r="DV27" s="657"/>
      <c r="DW27" s="628">
        <v>3.2</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88392</v>
      </c>
      <c r="S28" s="624"/>
      <c r="T28" s="624"/>
      <c r="U28" s="624"/>
      <c r="V28" s="624"/>
      <c r="W28" s="624"/>
      <c r="X28" s="624"/>
      <c r="Y28" s="625"/>
      <c r="Z28" s="626">
        <v>1.2</v>
      </c>
      <c r="AA28" s="626"/>
      <c r="AB28" s="626"/>
      <c r="AC28" s="626"/>
      <c r="AD28" s="627">
        <v>3587</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556339</v>
      </c>
      <c r="CS28" s="624"/>
      <c r="CT28" s="624"/>
      <c r="CU28" s="624"/>
      <c r="CV28" s="624"/>
      <c r="CW28" s="624"/>
      <c r="CX28" s="624"/>
      <c r="CY28" s="625"/>
      <c r="CZ28" s="628">
        <v>8.1</v>
      </c>
      <c r="DA28" s="653"/>
      <c r="DB28" s="653"/>
      <c r="DC28" s="658"/>
      <c r="DD28" s="632">
        <v>524043</v>
      </c>
      <c r="DE28" s="624"/>
      <c r="DF28" s="624"/>
      <c r="DG28" s="624"/>
      <c r="DH28" s="624"/>
      <c r="DI28" s="624"/>
      <c r="DJ28" s="624"/>
      <c r="DK28" s="625"/>
      <c r="DL28" s="632">
        <v>524043</v>
      </c>
      <c r="DM28" s="624"/>
      <c r="DN28" s="624"/>
      <c r="DO28" s="624"/>
      <c r="DP28" s="624"/>
      <c r="DQ28" s="624"/>
      <c r="DR28" s="624"/>
      <c r="DS28" s="624"/>
      <c r="DT28" s="624"/>
      <c r="DU28" s="624"/>
      <c r="DV28" s="625"/>
      <c r="DW28" s="628">
        <v>15.5</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59705</v>
      </c>
      <c r="S29" s="624"/>
      <c r="T29" s="624"/>
      <c r="U29" s="624"/>
      <c r="V29" s="624"/>
      <c r="W29" s="624"/>
      <c r="X29" s="624"/>
      <c r="Y29" s="625"/>
      <c r="Z29" s="626">
        <v>0.8</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556339</v>
      </c>
      <c r="CS29" s="656"/>
      <c r="CT29" s="656"/>
      <c r="CU29" s="656"/>
      <c r="CV29" s="656"/>
      <c r="CW29" s="656"/>
      <c r="CX29" s="656"/>
      <c r="CY29" s="657"/>
      <c r="CZ29" s="628">
        <v>8.1</v>
      </c>
      <c r="DA29" s="653"/>
      <c r="DB29" s="653"/>
      <c r="DC29" s="658"/>
      <c r="DD29" s="632">
        <v>524043</v>
      </c>
      <c r="DE29" s="656"/>
      <c r="DF29" s="656"/>
      <c r="DG29" s="656"/>
      <c r="DH29" s="656"/>
      <c r="DI29" s="656"/>
      <c r="DJ29" s="656"/>
      <c r="DK29" s="657"/>
      <c r="DL29" s="632">
        <v>524043</v>
      </c>
      <c r="DM29" s="656"/>
      <c r="DN29" s="656"/>
      <c r="DO29" s="656"/>
      <c r="DP29" s="656"/>
      <c r="DQ29" s="656"/>
      <c r="DR29" s="656"/>
      <c r="DS29" s="656"/>
      <c r="DT29" s="656"/>
      <c r="DU29" s="656"/>
      <c r="DV29" s="657"/>
      <c r="DW29" s="628">
        <v>15.5</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685929</v>
      </c>
      <c r="S30" s="624"/>
      <c r="T30" s="624"/>
      <c r="U30" s="624"/>
      <c r="V30" s="624"/>
      <c r="W30" s="624"/>
      <c r="X30" s="624"/>
      <c r="Y30" s="625"/>
      <c r="Z30" s="626">
        <v>9.6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539162</v>
      </c>
      <c r="CS30" s="624"/>
      <c r="CT30" s="624"/>
      <c r="CU30" s="624"/>
      <c r="CV30" s="624"/>
      <c r="CW30" s="624"/>
      <c r="CX30" s="624"/>
      <c r="CY30" s="625"/>
      <c r="CZ30" s="628">
        <v>7.8</v>
      </c>
      <c r="DA30" s="653"/>
      <c r="DB30" s="653"/>
      <c r="DC30" s="658"/>
      <c r="DD30" s="632">
        <v>509625</v>
      </c>
      <c r="DE30" s="624"/>
      <c r="DF30" s="624"/>
      <c r="DG30" s="624"/>
      <c r="DH30" s="624"/>
      <c r="DI30" s="624"/>
      <c r="DJ30" s="624"/>
      <c r="DK30" s="625"/>
      <c r="DL30" s="632">
        <v>509625</v>
      </c>
      <c r="DM30" s="624"/>
      <c r="DN30" s="624"/>
      <c r="DO30" s="624"/>
      <c r="DP30" s="624"/>
      <c r="DQ30" s="624"/>
      <c r="DR30" s="624"/>
      <c r="DS30" s="624"/>
      <c r="DT30" s="624"/>
      <c r="DU30" s="624"/>
      <c r="DV30" s="625"/>
      <c r="DW30" s="628">
        <v>15.1</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99.3</v>
      </c>
      <c r="BH31" s="667"/>
      <c r="BI31" s="667"/>
      <c r="BJ31" s="667"/>
      <c r="BK31" s="667"/>
      <c r="BL31" s="667"/>
      <c r="BM31" s="618">
        <v>96.3</v>
      </c>
      <c r="BN31" s="667"/>
      <c r="BO31" s="667"/>
      <c r="BP31" s="667"/>
      <c r="BQ31" s="668"/>
      <c r="BR31" s="670">
        <v>99.1</v>
      </c>
      <c r="BS31" s="667"/>
      <c r="BT31" s="667"/>
      <c r="BU31" s="667"/>
      <c r="BV31" s="667"/>
      <c r="BW31" s="667"/>
      <c r="BX31" s="618">
        <v>95.5</v>
      </c>
      <c r="BY31" s="667"/>
      <c r="BZ31" s="667"/>
      <c r="CA31" s="667"/>
      <c r="CB31" s="668"/>
      <c r="CD31" s="663"/>
      <c r="CE31" s="664"/>
      <c r="CF31" s="620" t="s">
        <v>300</v>
      </c>
      <c r="CG31" s="621"/>
      <c r="CH31" s="621"/>
      <c r="CI31" s="621"/>
      <c r="CJ31" s="621"/>
      <c r="CK31" s="621"/>
      <c r="CL31" s="621"/>
      <c r="CM31" s="621"/>
      <c r="CN31" s="621"/>
      <c r="CO31" s="621"/>
      <c r="CP31" s="621"/>
      <c r="CQ31" s="622"/>
      <c r="CR31" s="623">
        <v>17177</v>
      </c>
      <c r="CS31" s="656"/>
      <c r="CT31" s="656"/>
      <c r="CU31" s="656"/>
      <c r="CV31" s="656"/>
      <c r="CW31" s="656"/>
      <c r="CX31" s="656"/>
      <c r="CY31" s="657"/>
      <c r="CZ31" s="628">
        <v>0.2</v>
      </c>
      <c r="DA31" s="653"/>
      <c r="DB31" s="653"/>
      <c r="DC31" s="658"/>
      <c r="DD31" s="632">
        <v>14418</v>
      </c>
      <c r="DE31" s="656"/>
      <c r="DF31" s="656"/>
      <c r="DG31" s="656"/>
      <c r="DH31" s="656"/>
      <c r="DI31" s="656"/>
      <c r="DJ31" s="656"/>
      <c r="DK31" s="657"/>
      <c r="DL31" s="632">
        <v>14418</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281961</v>
      </c>
      <c r="S32" s="624"/>
      <c r="T32" s="624"/>
      <c r="U32" s="624"/>
      <c r="V32" s="624"/>
      <c r="W32" s="624"/>
      <c r="X32" s="624"/>
      <c r="Y32" s="625"/>
      <c r="Z32" s="626">
        <v>3.9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99.5</v>
      </c>
      <c r="BH32" s="656"/>
      <c r="BI32" s="656"/>
      <c r="BJ32" s="656"/>
      <c r="BK32" s="656"/>
      <c r="BL32" s="656"/>
      <c r="BM32" s="629">
        <v>97.3</v>
      </c>
      <c r="BN32" s="656"/>
      <c r="BO32" s="656"/>
      <c r="BP32" s="656"/>
      <c r="BQ32" s="669"/>
      <c r="BR32" s="680">
        <v>99.2</v>
      </c>
      <c r="BS32" s="656"/>
      <c r="BT32" s="656"/>
      <c r="BU32" s="656"/>
      <c r="BV32" s="656"/>
      <c r="BW32" s="656"/>
      <c r="BX32" s="629">
        <v>95.6</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27280</v>
      </c>
      <c r="S33" s="624"/>
      <c r="T33" s="624"/>
      <c r="U33" s="624"/>
      <c r="V33" s="624"/>
      <c r="W33" s="624"/>
      <c r="X33" s="624"/>
      <c r="Y33" s="625"/>
      <c r="Z33" s="626">
        <v>0.4</v>
      </c>
      <c r="AA33" s="626"/>
      <c r="AB33" s="626"/>
      <c r="AC33" s="626"/>
      <c r="AD33" s="627">
        <v>18772</v>
      </c>
      <c r="AE33" s="627"/>
      <c r="AF33" s="627"/>
      <c r="AG33" s="627"/>
      <c r="AH33" s="627"/>
      <c r="AI33" s="627"/>
      <c r="AJ33" s="627"/>
      <c r="AK33" s="627"/>
      <c r="AL33" s="628">
        <v>0.6</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98.8</v>
      </c>
      <c r="BH33" s="682"/>
      <c r="BI33" s="682"/>
      <c r="BJ33" s="682"/>
      <c r="BK33" s="682"/>
      <c r="BL33" s="682"/>
      <c r="BM33" s="683">
        <v>94.1</v>
      </c>
      <c r="BN33" s="682"/>
      <c r="BO33" s="682"/>
      <c r="BP33" s="682"/>
      <c r="BQ33" s="684"/>
      <c r="BR33" s="681">
        <v>98.8</v>
      </c>
      <c r="BS33" s="682"/>
      <c r="BT33" s="682"/>
      <c r="BU33" s="682"/>
      <c r="BV33" s="682"/>
      <c r="BW33" s="682"/>
      <c r="BX33" s="683">
        <v>94.3</v>
      </c>
      <c r="BY33" s="682"/>
      <c r="BZ33" s="682"/>
      <c r="CA33" s="682"/>
      <c r="CB33" s="684"/>
      <c r="CD33" s="620" t="s">
        <v>307</v>
      </c>
      <c r="CE33" s="621"/>
      <c r="CF33" s="621"/>
      <c r="CG33" s="621"/>
      <c r="CH33" s="621"/>
      <c r="CI33" s="621"/>
      <c r="CJ33" s="621"/>
      <c r="CK33" s="621"/>
      <c r="CL33" s="621"/>
      <c r="CM33" s="621"/>
      <c r="CN33" s="621"/>
      <c r="CO33" s="621"/>
      <c r="CP33" s="621"/>
      <c r="CQ33" s="622"/>
      <c r="CR33" s="623">
        <v>3777248</v>
      </c>
      <c r="CS33" s="656"/>
      <c r="CT33" s="656"/>
      <c r="CU33" s="656"/>
      <c r="CV33" s="656"/>
      <c r="CW33" s="656"/>
      <c r="CX33" s="656"/>
      <c r="CY33" s="657"/>
      <c r="CZ33" s="628">
        <v>54.8</v>
      </c>
      <c r="DA33" s="653"/>
      <c r="DB33" s="653"/>
      <c r="DC33" s="658"/>
      <c r="DD33" s="632">
        <v>2704599</v>
      </c>
      <c r="DE33" s="656"/>
      <c r="DF33" s="656"/>
      <c r="DG33" s="656"/>
      <c r="DH33" s="656"/>
      <c r="DI33" s="656"/>
      <c r="DJ33" s="656"/>
      <c r="DK33" s="657"/>
      <c r="DL33" s="632">
        <v>1443322</v>
      </c>
      <c r="DM33" s="656"/>
      <c r="DN33" s="656"/>
      <c r="DO33" s="656"/>
      <c r="DP33" s="656"/>
      <c r="DQ33" s="656"/>
      <c r="DR33" s="656"/>
      <c r="DS33" s="656"/>
      <c r="DT33" s="656"/>
      <c r="DU33" s="656"/>
      <c r="DV33" s="657"/>
      <c r="DW33" s="628">
        <v>42.6</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708442</v>
      </c>
      <c r="S34" s="624"/>
      <c r="T34" s="624"/>
      <c r="U34" s="624"/>
      <c r="V34" s="624"/>
      <c r="W34" s="624"/>
      <c r="X34" s="624"/>
      <c r="Y34" s="625"/>
      <c r="Z34" s="626">
        <v>9.9</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1186163</v>
      </c>
      <c r="CS34" s="624"/>
      <c r="CT34" s="624"/>
      <c r="CU34" s="624"/>
      <c r="CV34" s="624"/>
      <c r="CW34" s="624"/>
      <c r="CX34" s="624"/>
      <c r="CY34" s="625"/>
      <c r="CZ34" s="628">
        <v>17.2</v>
      </c>
      <c r="DA34" s="653"/>
      <c r="DB34" s="653"/>
      <c r="DC34" s="658"/>
      <c r="DD34" s="632">
        <v>867798</v>
      </c>
      <c r="DE34" s="624"/>
      <c r="DF34" s="624"/>
      <c r="DG34" s="624"/>
      <c r="DH34" s="624"/>
      <c r="DI34" s="624"/>
      <c r="DJ34" s="624"/>
      <c r="DK34" s="625"/>
      <c r="DL34" s="632">
        <v>576342</v>
      </c>
      <c r="DM34" s="624"/>
      <c r="DN34" s="624"/>
      <c r="DO34" s="624"/>
      <c r="DP34" s="624"/>
      <c r="DQ34" s="624"/>
      <c r="DR34" s="624"/>
      <c r="DS34" s="624"/>
      <c r="DT34" s="624"/>
      <c r="DU34" s="624"/>
      <c r="DV34" s="625"/>
      <c r="DW34" s="628">
        <v>17</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948440</v>
      </c>
      <c r="S35" s="624"/>
      <c r="T35" s="624"/>
      <c r="U35" s="624"/>
      <c r="V35" s="624"/>
      <c r="W35" s="624"/>
      <c r="X35" s="624"/>
      <c r="Y35" s="625"/>
      <c r="Z35" s="626">
        <v>13.2</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279857</v>
      </c>
      <c r="CS35" s="656"/>
      <c r="CT35" s="656"/>
      <c r="CU35" s="656"/>
      <c r="CV35" s="656"/>
      <c r="CW35" s="656"/>
      <c r="CX35" s="656"/>
      <c r="CY35" s="657"/>
      <c r="CZ35" s="628">
        <v>4.0999999999999996</v>
      </c>
      <c r="DA35" s="653"/>
      <c r="DB35" s="653"/>
      <c r="DC35" s="658"/>
      <c r="DD35" s="632">
        <v>250156</v>
      </c>
      <c r="DE35" s="656"/>
      <c r="DF35" s="656"/>
      <c r="DG35" s="656"/>
      <c r="DH35" s="656"/>
      <c r="DI35" s="656"/>
      <c r="DJ35" s="656"/>
      <c r="DK35" s="657"/>
      <c r="DL35" s="632">
        <v>250156</v>
      </c>
      <c r="DM35" s="656"/>
      <c r="DN35" s="656"/>
      <c r="DO35" s="656"/>
      <c r="DP35" s="656"/>
      <c r="DQ35" s="656"/>
      <c r="DR35" s="656"/>
      <c r="DS35" s="656"/>
      <c r="DT35" s="656"/>
      <c r="DU35" s="656"/>
      <c r="DV35" s="657"/>
      <c r="DW35" s="628">
        <v>7.4</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196944</v>
      </c>
      <c r="S36" s="624"/>
      <c r="T36" s="624"/>
      <c r="U36" s="624"/>
      <c r="V36" s="624"/>
      <c r="W36" s="624"/>
      <c r="X36" s="624"/>
      <c r="Y36" s="625"/>
      <c r="Z36" s="626">
        <v>2.7</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1026627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37625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964573</v>
      </c>
      <c r="CS36" s="624"/>
      <c r="CT36" s="624"/>
      <c r="CU36" s="624"/>
      <c r="CV36" s="624"/>
      <c r="CW36" s="624"/>
      <c r="CX36" s="624"/>
      <c r="CY36" s="625"/>
      <c r="CZ36" s="628">
        <v>14</v>
      </c>
      <c r="DA36" s="653"/>
      <c r="DB36" s="653"/>
      <c r="DC36" s="658"/>
      <c r="DD36" s="632">
        <v>869444</v>
      </c>
      <c r="DE36" s="624"/>
      <c r="DF36" s="624"/>
      <c r="DG36" s="624"/>
      <c r="DH36" s="624"/>
      <c r="DI36" s="624"/>
      <c r="DJ36" s="624"/>
      <c r="DK36" s="625"/>
      <c r="DL36" s="632">
        <v>185987</v>
      </c>
      <c r="DM36" s="624"/>
      <c r="DN36" s="624"/>
      <c r="DO36" s="624"/>
      <c r="DP36" s="624"/>
      <c r="DQ36" s="624"/>
      <c r="DR36" s="624"/>
      <c r="DS36" s="624"/>
      <c r="DT36" s="624"/>
      <c r="DU36" s="624"/>
      <c r="DV36" s="625"/>
      <c r="DW36" s="628">
        <v>5.5</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106034</v>
      </c>
      <c r="S37" s="624"/>
      <c r="T37" s="624"/>
      <c r="U37" s="624"/>
      <c r="V37" s="624"/>
      <c r="W37" s="624"/>
      <c r="X37" s="624"/>
      <c r="Y37" s="625"/>
      <c r="Z37" s="626">
        <v>1.5</v>
      </c>
      <c r="AA37" s="626"/>
      <c r="AB37" s="626"/>
      <c r="AC37" s="626"/>
      <c r="AD37" s="627">
        <v>4727</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460000</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27274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93707</v>
      </c>
      <c r="CS37" s="656"/>
      <c r="CT37" s="656"/>
      <c r="CU37" s="656"/>
      <c r="CV37" s="656"/>
      <c r="CW37" s="656"/>
      <c r="CX37" s="656"/>
      <c r="CY37" s="657"/>
      <c r="CZ37" s="628">
        <v>1.4</v>
      </c>
      <c r="DA37" s="653"/>
      <c r="DB37" s="653"/>
      <c r="DC37" s="658"/>
      <c r="DD37" s="632">
        <v>93707</v>
      </c>
      <c r="DE37" s="656"/>
      <c r="DF37" s="656"/>
      <c r="DG37" s="656"/>
      <c r="DH37" s="656"/>
      <c r="DI37" s="656"/>
      <c r="DJ37" s="656"/>
      <c r="DK37" s="657"/>
      <c r="DL37" s="632">
        <v>87877</v>
      </c>
      <c r="DM37" s="656"/>
      <c r="DN37" s="656"/>
      <c r="DO37" s="656"/>
      <c r="DP37" s="656"/>
      <c r="DQ37" s="656"/>
      <c r="DR37" s="656"/>
      <c r="DS37" s="656"/>
      <c r="DT37" s="656"/>
      <c r="DU37" s="656"/>
      <c r="DV37" s="657"/>
      <c r="DW37" s="628">
        <v>2.6</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458854</v>
      </c>
      <c r="S38" s="624"/>
      <c r="T38" s="624"/>
      <c r="U38" s="624"/>
      <c r="V38" s="624"/>
      <c r="W38" s="624"/>
      <c r="X38" s="624"/>
      <c r="Y38" s="625"/>
      <c r="Z38" s="626">
        <v>6.4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185117</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725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564615</v>
      </c>
      <c r="CS38" s="624"/>
      <c r="CT38" s="624"/>
      <c r="CU38" s="624"/>
      <c r="CV38" s="624"/>
      <c r="CW38" s="624"/>
      <c r="CX38" s="624"/>
      <c r="CY38" s="625"/>
      <c r="CZ38" s="628">
        <v>8.1999999999999993</v>
      </c>
      <c r="DA38" s="653"/>
      <c r="DB38" s="653"/>
      <c r="DC38" s="658"/>
      <c r="DD38" s="632">
        <v>498389</v>
      </c>
      <c r="DE38" s="624"/>
      <c r="DF38" s="624"/>
      <c r="DG38" s="624"/>
      <c r="DH38" s="624"/>
      <c r="DI38" s="624"/>
      <c r="DJ38" s="624"/>
      <c r="DK38" s="625"/>
      <c r="DL38" s="632">
        <v>430837</v>
      </c>
      <c r="DM38" s="624"/>
      <c r="DN38" s="624"/>
      <c r="DO38" s="624"/>
      <c r="DP38" s="624"/>
      <c r="DQ38" s="624"/>
      <c r="DR38" s="624"/>
      <c r="DS38" s="624"/>
      <c r="DT38" s="624"/>
      <c r="DU38" s="624"/>
      <c r="DV38" s="625"/>
      <c r="DW38" s="628">
        <v>12.7</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1310</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1115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780772</v>
      </c>
      <c r="CS39" s="656"/>
      <c r="CT39" s="656"/>
      <c r="CU39" s="656"/>
      <c r="CV39" s="656"/>
      <c r="CW39" s="656"/>
      <c r="CX39" s="656"/>
      <c r="CY39" s="657"/>
      <c r="CZ39" s="628">
        <v>11.3</v>
      </c>
      <c r="DA39" s="653"/>
      <c r="DB39" s="653"/>
      <c r="DC39" s="658"/>
      <c r="DD39" s="632">
        <v>218812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13954</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702</v>
      </c>
      <c r="BA40" s="624"/>
      <c r="BB40" s="624"/>
      <c r="BC40" s="624"/>
      <c r="BD40" s="656"/>
      <c r="BE40" s="656"/>
      <c r="BF40" s="669"/>
      <c r="BG40" s="673" t="s">
        <v>332</v>
      </c>
      <c r="BH40" s="674"/>
      <c r="BI40" s="674"/>
      <c r="BJ40" s="674"/>
      <c r="BK40" s="674"/>
      <c r="BL40" s="223"/>
      <c r="BM40" s="621" t="s">
        <v>333</v>
      </c>
      <c r="BN40" s="621"/>
      <c r="BO40" s="621"/>
      <c r="BP40" s="621"/>
      <c r="BQ40" s="621"/>
      <c r="BR40" s="621"/>
      <c r="BS40" s="621"/>
      <c r="BT40" s="621"/>
      <c r="BU40" s="622"/>
      <c r="BV40" s="623">
        <v>137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1268</v>
      </c>
      <c r="CS40" s="624"/>
      <c r="CT40" s="624"/>
      <c r="CU40" s="624"/>
      <c r="CV40" s="624"/>
      <c r="CW40" s="624"/>
      <c r="CX40" s="624"/>
      <c r="CY40" s="625"/>
      <c r="CZ40" s="628">
        <v>0</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7164040</v>
      </c>
      <c r="S41" s="696"/>
      <c r="T41" s="696"/>
      <c r="U41" s="696"/>
      <c r="V41" s="696"/>
      <c r="W41" s="696"/>
      <c r="X41" s="696"/>
      <c r="Y41" s="700"/>
      <c r="Z41" s="701">
        <v>100</v>
      </c>
      <c r="AA41" s="701"/>
      <c r="AB41" s="701"/>
      <c r="AC41" s="701"/>
      <c r="AD41" s="702">
        <v>3370464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76968</v>
      </c>
      <c r="BA41" s="624"/>
      <c r="BB41" s="624"/>
      <c r="BC41" s="624"/>
      <c r="BD41" s="656"/>
      <c r="BE41" s="656"/>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302530</v>
      </c>
      <c r="BA42" s="696"/>
      <c r="BB42" s="696"/>
      <c r="BC42" s="696"/>
      <c r="BD42" s="682"/>
      <c r="BE42" s="682"/>
      <c r="BF42" s="684"/>
      <c r="BG42" s="675"/>
      <c r="BH42" s="676"/>
      <c r="BI42" s="676"/>
      <c r="BJ42" s="676"/>
      <c r="BK42" s="676"/>
      <c r="BL42" s="224"/>
      <c r="BM42" s="645" t="s">
        <v>340</v>
      </c>
      <c r="BN42" s="645"/>
      <c r="BO42" s="645"/>
      <c r="BP42" s="645"/>
      <c r="BQ42" s="645"/>
      <c r="BR42" s="645"/>
      <c r="BS42" s="645"/>
      <c r="BT42" s="645"/>
      <c r="BU42" s="646"/>
      <c r="BV42" s="695">
        <v>384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1107293</v>
      </c>
      <c r="CS42" s="656"/>
      <c r="CT42" s="656"/>
      <c r="CU42" s="656"/>
      <c r="CV42" s="656"/>
      <c r="CW42" s="656"/>
      <c r="CX42" s="656"/>
      <c r="CY42" s="657"/>
      <c r="CZ42" s="628">
        <v>16.100000000000001</v>
      </c>
      <c r="DA42" s="653"/>
      <c r="DB42" s="653"/>
      <c r="DC42" s="658"/>
      <c r="DD42" s="632">
        <v>184135</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11590</v>
      </c>
      <c r="CS43" s="656"/>
      <c r="CT43" s="656"/>
      <c r="CU43" s="656"/>
      <c r="CV43" s="656"/>
      <c r="CW43" s="656"/>
      <c r="CX43" s="656"/>
      <c r="CY43" s="657"/>
      <c r="CZ43" s="628">
        <v>0.2</v>
      </c>
      <c r="DA43" s="653"/>
      <c r="DB43" s="653"/>
      <c r="DC43" s="658"/>
      <c r="DD43" s="632">
        <v>11590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1073710</v>
      </c>
      <c r="CS44" s="624"/>
      <c r="CT44" s="624"/>
      <c r="CU44" s="624"/>
      <c r="CV44" s="624"/>
      <c r="CW44" s="624"/>
      <c r="CX44" s="624"/>
      <c r="CY44" s="625"/>
      <c r="CZ44" s="628">
        <v>15.6</v>
      </c>
      <c r="DA44" s="629"/>
      <c r="DB44" s="629"/>
      <c r="DC44" s="635"/>
      <c r="DD44" s="632">
        <v>159222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561101</v>
      </c>
      <c r="CS45" s="656"/>
      <c r="CT45" s="656"/>
      <c r="CU45" s="656"/>
      <c r="CV45" s="656"/>
      <c r="CW45" s="656"/>
      <c r="CX45" s="656"/>
      <c r="CY45" s="657"/>
      <c r="CZ45" s="628">
        <v>8.1</v>
      </c>
      <c r="DA45" s="653"/>
      <c r="DB45" s="653"/>
      <c r="DC45" s="658"/>
      <c r="DD45" s="632">
        <v>23753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422586</v>
      </c>
      <c r="CS46" s="624"/>
      <c r="CT46" s="624"/>
      <c r="CU46" s="624"/>
      <c r="CV46" s="624"/>
      <c r="CW46" s="624"/>
      <c r="CX46" s="624"/>
      <c r="CY46" s="625"/>
      <c r="CZ46" s="628">
        <v>6.1</v>
      </c>
      <c r="DA46" s="629"/>
      <c r="DB46" s="629"/>
      <c r="DC46" s="635"/>
      <c r="DD46" s="632">
        <v>129148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v>33583</v>
      </c>
      <c r="CS47" s="656"/>
      <c r="CT47" s="656"/>
      <c r="CU47" s="656"/>
      <c r="CV47" s="656"/>
      <c r="CW47" s="656"/>
      <c r="CX47" s="656"/>
      <c r="CY47" s="657"/>
      <c r="CZ47" s="628">
        <v>0.5</v>
      </c>
      <c r="DA47" s="653"/>
      <c r="DB47" s="653"/>
      <c r="DC47" s="658"/>
      <c r="DD47" s="632">
        <v>24913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6891496</v>
      </c>
      <c r="CS49" s="682"/>
      <c r="CT49" s="682"/>
      <c r="CU49" s="682"/>
      <c r="CV49" s="682"/>
      <c r="CW49" s="682"/>
      <c r="CX49" s="682"/>
      <c r="CY49" s="711"/>
      <c r="CZ49" s="703">
        <v>100</v>
      </c>
      <c r="DA49" s="712"/>
      <c r="DB49" s="712"/>
      <c r="DC49" s="713"/>
      <c r="DD49" s="714">
        <v>4580896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btb068nW1jlgWIWa5pV+H+ZlKSMGUWYKVkJpUWIiqJDe5cwq1Na5dcqBxkNKyJurinN05gZb2zqXQSvIvITmWg==" saltValue="TgdI079SdfKneL52WcKvu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7164</v>
      </c>
      <c r="R7" s="753"/>
      <c r="S7" s="753"/>
      <c r="T7" s="753"/>
      <c r="U7" s="753"/>
      <c r="V7" s="753">
        <v>6891</v>
      </c>
      <c r="W7" s="753"/>
      <c r="X7" s="753"/>
      <c r="Y7" s="753"/>
      <c r="Z7" s="753"/>
      <c r="AA7" s="753">
        <v>273</v>
      </c>
      <c r="AB7" s="753"/>
      <c r="AC7" s="753"/>
      <c r="AD7" s="753"/>
      <c r="AE7" s="754"/>
      <c r="AF7" s="755">
        <v>273</v>
      </c>
      <c r="AG7" s="756"/>
      <c r="AH7" s="756"/>
      <c r="AI7" s="756"/>
      <c r="AJ7" s="757"/>
      <c r="AK7" s="758">
        <v>948</v>
      </c>
      <c r="AL7" s="759"/>
      <c r="AM7" s="759"/>
      <c r="AN7" s="759"/>
      <c r="AO7" s="759"/>
      <c r="AP7" s="759">
        <v>4750</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376</v>
      </c>
      <c r="B23" s="789" t="s">
        <v>377</v>
      </c>
      <c r="C23" s="790"/>
      <c r="D23" s="790"/>
      <c r="E23" s="790"/>
      <c r="F23" s="790"/>
      <c r="G23" s="790"/>
      <c r="H23" s="790"/>
      <c r="I23" s="790"/>
      <c r="J23" s="790"/>
      <c r="K23" s="790"/>
      <c r="L23" s="790"/>
      <c r="M23" s="790"/>
      <c r="N23" s="790"/>
      <c r="O23" s="790"/>
      <c r="P23" s="791"/>
      <c r="Q23" s="792">
        <v>7164</v>
      </c>
      <c r="R23" s="793"/>
      <c r="S23" s="793"/>
      <c r="T23" s="793"/>
      <c r="U23" s="793"/>
      <c r="V23" s="793">
        <v>6891</v>
      </c>
      <c r="W23" s="793"/>
      <c r="X23" s="793"/>
      <c r="Y23" s="793"/>
      <c r="Z23" s="793"/>
      <c r="AA23" s="793">
        <v>273</v>
      </c>
      <c r="AB23" s="793"/>
      <c r="AC23" s="793"/>
      <c r="AD23" s="793"/>
      <c r="AE23" s="794"/>
      <c r="AF23" s="795">
        <v>273</v>
      </c>
      <c r="AG23" s="793"/>
      <c r="AH23" s="793"/>
      <c r="AI23" s="793"/>
      <c r="AJ23" s="796"/>
      <c r="AK23" s="797"/>
      <c r="AL23" s="798"/>
      <c r="AM23" s="798"/>
      <c r="AN23" s="798"/>
      <c r="AO23" s="798"/>
      <c r="AP23" s="793">
        <v>4750</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388</v>
      </c>
      <c r="C28" s="750"/>
      <c r="D28" s="750"/>
      <c r="E28" s="750"/>
      <c r="F28" s="750"/>
      <c r="G28" s="750"/>
      <c r="H28" s="750"/>
      <c r="I28" s="750"/>
      <c r="J28" s="750"/>
      <c r="K28" s="750"/>
      <c r="L28" s="750"/>
      <c r="M28" s="750"/>
      <c r="N28" s="750"/>
      <c r="O28" s="750"/>
      <c r="P28" s="751"/>
      <c r="Q28" s="822">
        <v>700</v>
      </c>
      <c r="R28" s="823"/>
      <c r="S28" s="823"/>
      <c r="T28" s="823"/>
      <c r="U28" s="823"/>
      <c r="V28" s="823">
        <v>662</v>
      </c>
      <c r="W28" s="823"/>
      <c r="X28" s="823"/>
      <c r="Y28" s="823"/>
      <c r="Z28" s="823"/>
      <c r="AA28" s="823">
        <v>38</v>
      </c>
      <c r="AB28" s="823"/>
      <c r="AC28" s="823"/>
      <c r="AD28" s="823"/>
      <c r="AE28" s="824"/>
      <c r="AF28" s="825">
        <v>38</v>
      </c>
      <c r="AG28" s="823"/>
      <c r="AH28" s="823"/>
      <c r="AI28" s="823"/>
      <c r="AJ28" s="826"/>
      <c r="AK28" s="827">
        <v>77</v>
      </c>
      <c r="AL28" s="828"/>
      <c r="AM28" s="828"/>
      <c r="AN28" s="828"/>
      <c r="AO28" s="828"/>
      <c r="AP28" s="828" t="s">
        <v>553</v>
      </c>
      <c r="AQ28" s="828"/>
      <c r="AR28" s="828"/>
      <c r="AS28" s="828"/>
      <c r="AT28" s="828"/>
      <c r="AU28" s="828" t="s">
        <v>553</v>
      </c>
      <c r="AV28" s="828"/>
      <c r="AW28" s="828"/>
      <c r="AX28" s="828"/>
      <c r="AY28" s="828"/>
      <c r="AZ28" s="829" t="s">
        <v>553</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389</v>
      </c>
      <c r="C29" s="781"/>
      <c r="D29" s="781"/>
      <c r="E29" s="781"/>
      <c r="F29" s="781"/>
      <c r="G29" s="781"/>
      <c r="H29" s="781"/>
      <c r="I29" s="781"/>
      <c r="J29" s="781"/>
      <c r="K29" s="781"/>
      <c r="L29" s="781"/>
      <c r="M29" s="781"/>
      <c r="N29" s="781"/>
      <c r="O29" s="781"/>
      <c r="P29" s="782"/>
      <c r="Q29" s="783">
        <v>902</v>
      </c>
      <c r="R29" s="784"/>
      <c r="S29" s="784"/>
      <c r="T29" s="784"/>
      <c r="U29" s="784"/>
      <c r="V29" s="784">
        <v>804</v>
      </c>
      <c r="W29" s="784"/>
      <c r="X29" s="784"/>
      <c r="Y29" s="784"/>
      <c r="Z29" s="784"/>
      <c r="AA29" s="784">
        <v>98</v>
      </c>
      <c r="AB29" s="784"/>
      <c r="AC29" s="784"/>
      <c r="AD29" s="784"/>
      <c r="AE29" s="785"/>
      <c r="AF29" s="786">
        <v>98</v>
      </c>
      <c r="AG29" s="787"/>
      <c r="AH29" s="787"/>
      <c r="AI29" s="787"/>
      <c r="AJ29" s="788"/>
      <c r="AK29" s="834">
        <v>168</v>
      </c>
      <c r="AL29" s="830"/>
      <c r="AM29" s="830"/>
      <c r="AN29" s="830"/>
      <c r="AO29" s="830"/>
      <c r="AP29" s="830" t="s">
        <v>553</v>
      </c>
      <c r="AQ29" s="830"/>
      <c r="AR29" s="830"/>
      <c r="AS29" s="830"/>
      <c r="AT29" s="830"/>
      <c r="AU29" s="830" t="s">
        <v>553</v>
      </c>
      <c r="AV29" s="830"/>
      <c r="AW29" s="830"/>
      <c r="AX29" s="830"/>
      <c r="AY29" s="830"/>
      <c r="AZ29" s="831" t="s">
        <v>553</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390</v>
      </c>
      <c r="C30" s="781"/>
      <c r="D30" s="781"/>
      <c r="E30" s="781"/>
      <c r="F30" s="781"/>
      <c r="G30" s="781"/>
      <c r="H30" s="781"/>
      <c r="I30" s="781"/>
      <c r="J30" s="781"/>
      <c r="K30" s="781"/>
      <c r="L30" s="781"/>
      <c r="M30" s="781"/>
      <c r="N30" s="781"/>
      <c r="O30" s="781"/>
      <c r="P30" s="782"/>
      <c r="Q30" s="783">
        <v>102</v>
      </c>
      <c r="R30" s="784"/>
      <c r="S30" s="784"/>
      <c r="T30" s="784"/>
      <c r="U30" s="784"/>
      <c r="V30" s="784">
        <v>101</v>
      </c>
      <c r="W30" s="784"/>
      <c r="X30" s="784"/>
      <c r="Y30" s="784"/>
      <c r="Z30" s="784"/>
      <c r="AA30" s="784">
        <v>1</v>
      </c>
      <c r="AB30" s="784"/>
      <c r="AC30" s="784"/>
      <c r="AD30" s="784"/>
      <c r="AE30" s="785"/>
      <c r="AF30" s="786">
        <v>1</v>
      </c>
      <c r="AG30" s="787"/>
      <c r="AH30" s="787"/>
      <c r="AI30" s="787"/>
      <c r="AJ30" s="788"/>
      <c r="AK30" s="834">
        <v>33</v>
      </c>
      <c r="AL30" s="830"/>
      <c r="AM30" s="830"/>
      <c r="AN30" s="830"/>
      <c r="AO30" s="830"/>
      <c r="AP30" s="830" t="s">
        <v>553</v>
      </c>
      <c r="AQ30" s="830"/>
      <c r="AR30" s="830"/>
      <c r="AS30" s="830"/>
      <c r="AT30" s="830"/>
      <c r="AU30" s="830" t="s">
        <v>553</v>
      </c>
      <c r="AV30" s="830"/>
      <c r="AW30" s="830"/>
      <c r="AX30" s="830"/>
      <c r="AY30" s="830"/>
      <c r="AZ30" s="831" t="s">
        <v>553</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391</v>
      </c>
      <c r="C31" s="781"/>
      <c r="D31" s="781"/>
      <c r="E31" s="781"/>
      <c r="F31" s="781"/>
      <c r="G31" s="781"/>
      <c r="H31" s="781"/>
      <c r="I31" s="781"/>
      <c r="J31" s="781"/>
      <c r="K31" s="781"/>
      <c r="L31" s="781"/>
      <c r="M31" s="781"/>
      <c r="N31" s="781"/>
      <c r="O31" s="781"/>
      <c r="P31" s="782"/>
      <c r="Q31" s="783">
        <v>176</v>
      </c>
      <c r="R31" s="784"/>
      <c r="S31" s="784"/>
      <c r="T31" s="784"/>
      <c r="U31" s="784"/>
      <c r="V31" s="784">
        <v>174</v>
      </c>
      <c r="W31" s="784"/>
      <c r="X31" s="784"/>
      <c r="Y31" s="784"/>
      <c r="Z31" s="784"/>
      <c r="AA31" s="784">
        <v>2</v>
      </c>
      <c r="AB31" s="784"/>
      <c r="AC31" s="784"/>
      <c r="AD31" s="784"/>
      <c r="AE31" s="785"/>
      <c r="AF31" s="786">
        <v>86</v>
      </c>
      <c r="AG31" s="787"/>
      <c r="AH31" s="787"/>
      <c r="AI31" s="787"/>
      <c r="AJ31" s="788"/>
      <c r="AK31" s="834">
        <v>1</v>
      </c>
      <c r="AL31" s="830"/>
      <c r="AM31" s="830"/>
      <c r="AN31" s="830"/>
      <c r="AO31" s="830"/>
      <c r="AP31" s="830">
        <v>134</v>
      </c>
      <c r="AQ31" s="830"/>
      <c r="AR31" s="830"/>
      <c r="AS31" s="830"/>
      <c r="AT31" s="830"/>
      <c r="AU31" s="830">
        <v>5</v>
      </c>
      <c r="AV31" s="830"/>
      <c r="AW31" s="830"/>
      <c r="AX31" s="830"/>
      <c r="AY31" s="830"/>
      <c r="AZ31" s="831" t="s">
        <v>553</v>
      </c>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393</v>
      </c>
      <c r="C32" s="781"/>
      <c r="D32" s="781"/>
      <c r="E32" s="781"/>
      <c r="F32" s="781"/>
      <c r="G32" s="781"/>
      <c r="H32" s="781"/>
      <c r="I32" s="781"/>
      <c r="J32" s="781"/>
      <c r="K32" s="781"/>
      <c r="L32" s="781"/>
      <c r="M32" s="781"/>
      <c r="N32" s="781"/>
      <c r="O32" s="781"/>
      <c r="P32" s="782"/>
      <c r="Q32" s="783">
        <v>103</v>
      </c>
      <c r="R32" s="784"/>
      <c r="S32" s="784"/>
      <c r="T32" s="784"/>
      <c r="U32" s="784"/>
      <c r="V32" s="784">
        <v>116</v>
      </c>
      <c r="W32" s="784"/>
      <c r="X32" s="784"/>
      <c r="Y32" s="784"/>
      <c r="Z32" s="784"/>
      <c r="AA32" s="784">
        <v>-13</v>
      </c>
      <c r="AB32" s="784"/>
      <c r="AC32" s="784"/>
      <c r="AD32" s="784"/>
      <c r="AE32" s="785"/>
      <c r="AF32" s="786">
        <v>39</v>
      </c>
      <c r="AG32" s="787"/>
      <c r="AH32" s="787"/>
      <c r="AI32" s="787"/>
      <c r="AJ32" s="788"/>
      <c r="AK32" s="834">
        <v>1</v>
      </c>
      <c r="AL32" s="830"/>
      <c r="AM32" s="830"/>
      <c r="AN32" s="830"/>
      <c r="AO32" s="830"/>
      <c r="AP32" s="830">
        <v>519</v>
      </c>
      <c r="AQ32" s="830"/>
      <c r="AR32" s="830"/>
      <c r="AS32" s="830"/>
      <c r="AT32" s="830"/>
      <c r="AU32" s="830">
        <v>160</v>
      </c>
      <c r="AV32" s="830"/>
      <c r="AW32" s="830"/>
      <c r="AX32" s="830"/>
      <c r="AY32" s="830"/>
      <c r="AZ32" s="831" t="s">
        <v>553</v>
      </c>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394</v>
      </c>
      <c r="C33" s="781"/>
      <c r="D33" s="781"/>
      <c r="E33" s="781"/>
      <c r="F33" s="781"/>
      <c r="G33" s="781"/>
      <c r="H33" s="781"/>
      <c r="I33" s="781"/>
      <c r="J33" s="781"/>
      <c r="K33" s="781"/>
      <c r="L33" s="781"/>
      <c r="M33" s="781"/>
      <c r="N33" s="781"/>
      <c r="O33" s="781"/>
      <c r="P33" s="782"/>
      <c r="Q33" s="783">
        <v>690</v>
      </c>
      <c r="R33" s="784"/>
      <c r="S33" s="784"/>
      <c r="T33" s="784"/>
      <c r="U33" s="784"/>
      <c r="V33" s="784">
        <v>675</v>
      </c>
      <c r="W33" s="784"/>
      <c r="X33" s="784"/>
      <c r="Y33" s="784"/>
      <c r="Z33" s="784"/>
      <c r="AA33" s="784">
        <v>15</v>
      </c>
      <c r="AB33" s="784"/>
      <c r="AC33" s="784"/>
      <c r="AD33" s="784"/>
      <c r="AE33" s="785"/>
      <c r="AF33" s="786">
        <v>38</v>
      </c>
      <c r="AG33" s="787"/>
      <c r="AH33" s="787"/>
      <c r="AI33" s="787"/>
      <c r="AJ33" s="788"/>
      <c r="AK33" s="834">
        <v>460</v>
      </c>
      <c r="AL33" s="830"/>
      <c r="AM33" s="830"/>
      <c r="AN33" s="830"/>
      <c r="AO33" s="830"/>
      <c r="AP33" s="830">
        <v>27</v>
      </c>
      <c r="AQ33" s="830"/>
      <c r="AR33" s="830"/>
      <c r="AS33" s="830"/>
      <c r="AT33" s="830"/>
      <c r="AU33" s="830">
        <v>23</v>
      </c>
      <c r="AV33" s="830"/>
      <c r="AW33" s="830"/>
      <c r="AX33" s="830"/>
      <c r="AY33" s="830"/>
      <c r="AZ33" s="831" t="s">
        <v>553</v>
      </c>
      <c r="BA33" s="831"/>
      <c r="BB33" s="831"/>
      <c r="BC33" s="831"/>
      <c r="BD33" s="831"/>
      <c r="BE33" s="832" t="s">
        <v>392</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395</v>
      </c>
      <c r="C34" s="781"/>
      <c r="D34" s="781"/>
      <c r="E34" s="781"/>
      <c r="F34" s="781"/>
      <c r="G34" s="781"/>
      <c r="H34" s="781"/>
      <c r="I34" s="781"/>
      <c r="J34" s="781"/>
      <c r="K34" s="781"/>
      <c r="L34" s="781"/>
      <c r="M34" s="781"/>
      <c r="N34" s="781"/>
      <c r="O34" s="781"/>
      <c r="P34" s="782"/>
      <c r="Q34" s="783">
        <v>454</v>
      </c>
      <c r="R34" s="784"/>
      <c r="S34" s="784"/>
      <c r="T34" s="784"/>
      <c r="U34" s="784"/>
      <c r="V34" s="784">
        <v>467</v>
      </c>
      <c r="W34" s="784"/>
      <c r="X34" s="784"/>
      <c r="Y34" s="784"/>
      <c r="Z34" s="784"/>
      <c r="AA34" s="784">
        <v>-13</v>
      </c>
      <c r="AB34" s="784"/>
      <c r="AC34" s="784"/>
      <c r="AD34" s="784"/>
      <c r="AE34" s="785"/>
      <c r="AF34" s="786">
        <v>27</v>
      </c>
      <c r="AG34" s="787"/>
      <c r="AH34" s="787"/>
      <c r="AI34" s="787"/>
      <c r="AJ34" s="788"/>
      <c r="AK34" s="834">
        <v>185</v>
      </c>
      <c r="AL34" s="830"/>
      <c r="AM34" s="830"/>
      <c r="AN34" s="830"/>
      <c r="AO34" s="830"/>
      <c r="AP34" s="830">
        <v>420</v>
      </c>
      <c r="AQ34" s="830"/>
      <c r="AR34" s="830"/>
      <c r="AS34" s="830"/>
      <c r="AT34" s="830"/>
      <c r="AU34" s="830">
        <v>420</v>
      </c>
      <c r="AV34" s="830"/>
      <c r="AW34" s="830"/>
      <c r="AX34" s="830"/>
      <c r="AY34" s="830"/>
      <c r="AZ34" s="831" t="s">
        <v>553</v>
      </c>
      <c r="BA34" s="831"/>
      <c r="BB34" s="831"/>
      <c r="BC34" s="831"/>
      <c r="BD34" s="831"/>
      <c r="BE34" s="832" t="s">
        <v>396</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376</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327</v>
      </c>
      <c r="AG63" s="844"/>
      <c r="AH63" s="844"/>
      <c r="AI63" s="844"/>
      <c r="AJ63" s="845"/>
      <c r="AK63" s="846"/>
      <c r="AL63" s="841"/>
      <c r="AM63" s="841"/>
      <c r="AN63" s="841"/>
      <c r="AO63" s="841"/>
      <c r="AP63" s="844">
        <v>1100</v>
      </c>
      <c r="AQ63" s="844"/>
      <c r="AR63" s="844"/>
      <c r="AS63" s="844"/>
      <c r="AT63" s="844"/>
      <c r="AU63" s="844">
        <v>608</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401</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554</v>
      </c>
      <c r="C68" s="870"/>
      <c r="D68" s="870"/>
      <c r="E68" s="870"/>
      <c r="F68" s="870"/>
      <c r="G68" s="870"/>
      <c r="H68" s="870"/>
      <c r="I68" s="870"/>
      <c r="J68" s="870"/>
      <c r="K68" s="870"/>
      <c r="L68" s="870"/>
      <c r="M68" s="870"/>
      <c r="N68" s="870"/>
      <c r="O68" s="870"/>
      <c r="P68" s="871"/>
      <c r="Q68" s="872">
        <v>1741</v>
      </c>
      <c r="R68" s="866"/>
      <c r="S68" s="866"/>
      <c r="T68" s="866"/>
      <c r="U68" s="866"/>
      <c r="V68" s="866">
        <v>1687</v>
      </c>
      <c r="W68" s="866"/>
      <c r="X68" s="866"/>
      <c r="Y68" s="866"/>
      <c r="Z68" s="866"/>
      <c r="AA68" s="866">
        <v>54</v>
      </c>
      <c r="AB68" s="866"/>
      <c r="AC68" s="866"/>
      <c r="AD68" s="866"/>
      <c r="AE68" s="866"/>
      <c r="AF68" s="866">
        <v>54</v>
      </c>
      <c r="AG68" s="866"/>
      <c r="AH68" s="866"/>
      <c r="AI68" s="866"/>
      <c r="AJ68" s="866"/>
      <c r="AK68" s="866" t="s">
        <v>553</v>
      </c>
      <c r="AL68" s="866"/>
      <c r="AM68" s="866"/>
      <c r="AN68" s="866"/>
      <c r="AO68" s="866"/>
      <c r="AP68" s="866">
        <v>2314</v>
      </c>
      <c r="AQ68" s="866"/>
      <c r="AR68" s="866"/>
      <c r="AS68" s="866"/>
      <c r="AT68" s="866"/>
      <c r="AU68" s="866">
        <v>156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555</v>
      </c>
      <c r="C69" s="874"/>
      <c r="D69" s="874"/>
      <c r="E69" s="874"/>
      <c r="F69" s="874"/>
      <c r="G69" s="874"/>
      <c r="H69" s="874"/>
      <c r="I69" s="874"/>
      <c r="J69" s="874"/>
      <c r="K69" s="874"/>
      <c r="L69" s="874"/>
      <c r="M69" s="874"/>
      <c r="N69" s="874"/>
      <c r="O69" s="874"/>
      <c r="P69" s="875"/>
      <c r="Q69" s="876">
        <v>42</v>
      </c>
      <c r="R69" s="830"/>
      <c r="S69" s="830"/>
      <c r="T69" s="830"/>
      <c r="U69" s="830"/>
      <c r="V69" s="830">
        <v>41</v>
      </c>
      <c r="W69" s="830"/>
      <c r="X69" s="830"/>
      <c r="Y69" s="830"/>
      <c r="Z69" s="830"/>
      <c r="AA69" s="830">
        <v>1</v>
      </c>
      <c r="AB69" s="830"/>
      <c r="AC69" s="830"/>
      <c r="AD69" s="830"/>
      <c r="AE69" s="830"/>
      <c r="AF69" s="830">
        <v>1</v>
      </c>
      <c r="AG69" s="830"/>
      <c r="AH69" s="830"/>
      <c r="AI69" s="830"/>
      <c r="AJ69" s="830"/>
      <c r="AK69" s="830" t="s">
        <v>553</v>
      </c>
      <c r="AL69" s="830"/>
      <c r="AM69" s="830"/>
      <c r="AN69" s="830"/>
      <c r="AO69" s="830"/>
      <c r="AP69" s="830" t="s">
        <v>553</v>
      </c>
      <c r="AQ69" s="830"/>
      <c r="AR69" s="830"/>
      <c r="AS69" s="830"/>
      <c r="AT69" s="830"/>
      <c r="AU69" s="830" t="s">
        <v>553</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376</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55</v>
      </c>
      <c r="AG88" s="844"/>
      <c r="AH88" s="844"/>
      <c r="AI88" s="844"/>
      <c r="AJ88" s="844"/>
      <c r="AK88" s="841"/>
      <c r="AL88" s="841"/>
      <c r="AM88" s="841"/>
      <c r="AN88" s="841"/>
      <c r="AO88" s="841"/>
      <c r="AP88" s="844">
        <v>2314</v>
      </c>
      <c r="AQ88" s="844"/>
      <c r="AR88" s="844"/>
      <c r="AS88" s="844"/>
      <c r="AT88" s="844"/>
      <c r="AU88" s="844">
        <v>156</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30"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548952</v>
      </c>
      <c r="AB110" s="900"/>
      <c r="AC110" s="900"/>
      <c r="AD110" s="900"/>
      <c r="AE110" s="901"/>
      <c r="AF110" s="902">
        <v>566419</v>
      </c>
      <c r="AG110" s="900"/>
      <c r="AH110" s="900"/>
      <c r="AI110" s="900"/>
      <c r="AJ110" s="901"/>
      <c r="AK110" s="902">
        <v>556339</v>
      </c>
      <c r="AL110" s="900"/>
      <c r="AM110" s="900"/>
      <c r="AN110" s="900"/>
      <c r="AO110" s="901"/>
      <c r="AP110" s="903">
        <v>19.3</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4673528</v>
      </c>
      <c r="BR110" s="931"/>
      <c r="BS110" s="931"/>
      <c r="BT110" s="931"/>
      <c r="BU110" s="931"/>
      <c r="BV110" s="931">
        <v>4830424</v>
      </c>
      <c r="BW110" s="931"/>
      <c r="BX110" s="931"/>
      <c r="BY110" s="931"/>
      <c r="BZ110" s="931"/>
      <c r="CA110" s="931">
        <v>4750116</v>
      </c>
      <c r="CB110" s="931"/>
      <c r="CC110" s="931"/>
      <c r="CD110" s="931"/>
      <c r="CE110" s="931"/>
      <c r="CF110" s="944">
        <v>165</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3300</v>
      </c>
      <c r="BR111" s="926"/>
      <c r="BS111" s="926"/>
      <c r="BT111" s="926"/>
      <c r="BU111" s="926"/>
      <c r="BV111" s="926" t="s">
        <v>122</v>
      </c>
      <c r="BW111" s="926"/>
      <c r="BX111" s="926"/>
      <c r="BY111" s="926"/>
      <c r="BZ111" s="926"/>
      <c r="CA111" s="926">
        <v>89468</v>
      </c>
      <c r="CB111" s="926"/>
      <c r="CC111" s="926"/>
      <c r="CD111" s="926"/>
      <c r="CE111" s="926"/>
      <c r="CF111" s="920">
        <v>3.1</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746873</v>
      </c>
      <c r="BR112" s="926"/>
      <c r="BS112" s="926"/>
      <c r="BT112" s="926"/>
      <c r="BU112" s="926"/>
      <c r="BV112" s="926">
        <v>727975</v>
      </c>
      <c r="BW112" s="926"/>
      <c r="BX112" s="926"/>
      <c r="BY112" s="926"/>
      <c r="BZ112" s="926"/>
      <c r="CA112" s="926">
        <v>607233</v>
      </c>
      <c r="CB112" s="926"/>
      <c r="CC112" s="926"/>
      <c r="CD112" s="926"/>
      <c r="CE112" s="926"/>
      <c r="CF112" s="920">
        <v>21.1</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125674</v>
      </c>
      <c r="AB113" s="938"/>
      <c r="AC113" s="938"/>
      <c r="AD113" s="938"/>
      <c r="AE113" s="939"/>
      <c r="AF113" s="940">
        <v>132002</v>
      </c>
      <c r="AG113" s="938"/>
      <c r="AH113" s="938"/>
      <c r="AI113" s="938"/>
      <c r="AJ113" s="939"/>
      <c r="AK113" s="940">
        <v>98098</v>
      </c>
      <c r="AL113" s="938"/>
      <c r="AM113" s="938"/>
      <c r="AN113" s="938"/>
      <c r="AO113" s="939"/>
      <c r="AP113" s="941">
        <v>3.4</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189950</v>
      </c>
      <c r="BR113" s="926"/>
      <c r="BS113" s="926"/>
      <c r="BT113" s="926"/>
      <c r="BU113" s="926"/>
      <c r="BV113" s="926">
        <v>172203</v>
      </c>
      <c r="BW113" s="926"/>
      <c r="BX113" s="926"/>
      <c r="BY113" s="926"/>
      <c r="BZ113" s="926"/>
      <c r="CA113" s="926">
        <v>156278</v>
      </c>
      <c r="CB113" s="926"/>
      <c r="CC113" s="926"/>
      <c r="CD113" s="926"/>
      <c r="CE113" s="926"/>
      <c r="CF113" s="920">
        <v>5.4</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17657</v>
      </c>
      <c r="AB114" s="959"/>
      <c r="AC114" s="959"/>
      <c r="AD114" s="959"/>
      <c r="AE114" s="960"/>
      <c r="AF114" s="961">
        <v>17233</v>
      </c>
      <c r="AG114" s="959"/>
      <c r="AH114" s="959"/>
      <c r="AI114" s="959"/>
      <c r="AJ114" s="960"/>
      <c r="AK114" s="961">
        <v>17487</v>
      </c>
      <c r="AL114" s="959"/>
      <c r="AM114" s="959"/>
      <c r="AN114" s="959"/>
      <c r="AO114" s="960"/>
      <c r="AP114" s="962">
        <v>0.6</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795315</v>
      </c>
      <c r="BR114" s="926"/>
      <c r="BS114" s="926"/>
      <c r="BT114" s="926"/>
      <c r="BU114" s="926"/>
      <c r="BV114" s="926">
        <v>751532</v>
      </c>
      <c r="BW114" s="926"/>
      <c r="BX114" s="926"/>
      <c r="BY114" s="926"/>
      <c r="BZ114" s="926"/>
      <c r="CA114" s="926">
        <v>779475</v>
      </c>
      <c r="CB114" s="926"/>
      <c r="CC114" s="926"/>
      <c r="CD114" s="926"/>
      <c r="CE114" s="926"/>
      <c r="CF114" s="920">
        <v>27.1</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3367</v>
      </c>
      <c r="AB115" s="938"/>
      <c r="AC115" s="938"/>
      <c r="AD115" s="938"/>
      <c r="AE115" s="939"/>
      <c r="AF115" s="940">
        <v>21</v>
      </c>
      <c r="AG115" s="938"/>
      <c r="AH115" s="938"/>
      <c r="AI115" s="938"/>
      <c r="AJ115" s="939"/>
      <c r="AK115" s="940">
        <v>9188</v>
      </c>
      <c r="AL115" s="938"/>
      <c r="AM115" s="938"/>
      <c r="AN115" s="938"/>
      <c r="AO115" s="939"/>
      <c r="AP115" s="941">
        <v>0.3</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3300</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695650</v>
      </c>
      <c r="AB117" s="979"/>
      <c r="AC117" s="979"/>
      <c r="AD117" s="979"/>
      <c r="AE117" s="980"/>
      <c r="AF117" s="981">
        <v>715675</v>
      </c>
      <c r="AG117" s="979"/>
      <c r="AH117" s="979"/>
      <c r="AI117" s="979"/>
      <c r="AJ117" s="980"/>
      <c r="AK117" s="981">
        <v>681112</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443</v>
      </c>
      <c r="BP119" s="1005"/>
      <c r="BQ119" s="999">
        <v>6408966</v>
      </c>
      <c r="BR119" s="1000"/>
      <c r="BS119" s="1000"/>
      <c r="BT119" s="1000"/>
      <c r="BU119" s="1000"/>
      <c r="BV119" s="1000">
        <v>6482134</v>
      </c>
      <c r="BW119" s="1000"/>
      <c r="BX119" s="1000"/>
      <c r="BY119" s="1000"/>
      <c r="BZ119" s="1000"/>
      <c r="CA119" s="1000">
        <v>6382570</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v>89468</v>
      </c>
      <c r="DR119" s="986"/>
      <c r="DS119" s="986"/>
      <c r="DT119" s="986"/>
      <c r="DU119" s="987"/>
      <c r="DV119" s="988">
        <v>3.1</v>
      </c>
      <c r="DW119" s="989"/>
      <c r="DX119" s="989"/>
      <c r="DY119" s="989"/>
      <c r="DZ119" s="990"/>
    </row>
    <row r="120" spans="1:130" s="230"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1942574</v>
      </c>
      <c r="BR120" s="931"/>
      <c r="BS120" s="931"/>
      <c r="BT120" s="931"/>
      <c r="BU120" s="931"/>
      <c r="BV120" s="931">
        <v>1797385</v>
      </c>
      <c r="BW120" s="931"/>
      <c r="BX120" s="931"/>
      <c r="BY120" s="931"/>
      <c r="BZ120" s="931"/>
      <c r="CA120" s="931">
        <v>1710499</v>
      </c>
      <c r="CB120" s="931"/>
      <c r="CC120" s="931"/>
      <c r="CD120" s="931"/>
      <c r="CE120" s="931"/>
      <c r="CF120" s="944">
        <v>59.4</v>
      </c>
      <c r="CG120" s="945"/>
      <c r="CH120" s="945"/>
      <c r="CI120" s="945"/>
      <c r="CJ120" s="945"/>
      <c r="CK120" s="1006" t="s">
        <v>447</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518917</v>
      </c>
      <c r="DH120" s="931"/>
      <c r="DI120" s="931"/>
      <c r="DJ120" s="931"/>
      <c r="DK120" s="931"/>
      <c r="DL120" s="931">
        <v>450393</v>
      </c>
      <c r="DM120" s="931"/>
      <c r="DN120" s="931"/>
      <c r="DO120" s="931"/>
      <c r="DP120" s="931"/>
      <c r="DQ120" s="931">
        <v>419573</v>
      </c>
      <c r="DR120" s="931"/>
      <c r="DS120" s="931"/>
      <c r="DT120" s="931"/>
      <c r="DU120" s="931"/>
      <c r="DV120" s="932">
        <v>14.6</v>
      </c>
      <c r="DW120" s="932"/>
      <c r="DX120" s="932"/>
      <c r="DY120" s="932"/>
      <c r="DZ120" s="933"/>
    </row>
    <row r="121" spans="1:130" s="230"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162303</v>
      </c>
      <c r="BR121" s="926"/>
      <c r="BS121" s="926"/>
      <c r="BT121" s="926"/>
      <c r="BU121" s="926"/>
      <c r="BV121" s="926">
        <v>159937</v>
      </c>
      <c r="BW121" s="926"/>
      <c r="BX121" s="926"/>
      <c r="BY121" s="926"/>
      <c r="BZ121" s="926"/>
      <c r="CA121" s="926">
        <v>242947</v>
      </c>
      <c r="CB121" s="926"/>
      <c r="CC121" s="926"/>
      <c r="CD121" s="926"/>
      <c r="CE121" s="926"/>
      <c r="CF121" s="920">
        <v>8.4</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188023</v>
      </c>
      <c r="DH121" s="926"/>
      <c r="DI121" s="926"/>
      <c r="DJ121" s="926"/>
      <c r="DK121" s="926"/>
      <c r="DL121" s="926">
        <v>243013</v>
      </c>
      <c r="DM121" s="926"/>
      <c r="DN121" s="926"/>
      <c r="DO121" s="926"/>
      <c r="DP121" s="926"/>
      <c r="DQ121" s="926">
        <v>159980</v>
      </c>
      <c r="DR121" s="926"/>
      <c r="DS121" s="926"/>
      <c r="DT121" s="926"/>
      <c r="DU121" s="926"/>
      <c r="DV121" s="927">
        <v>5.6</v>
      </c>
      <c r="DW121" s="927"/>
      <c r="DX121" s="927"/>
      <c r="DY121" s="927"/>
      <c r="DZ121" s="928"/>
    </row>
    <row r="122" spans="1:130" s="230"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3673932</v>
      </c>
      <c r="BR122" s="1000"/>
      <c r="BS122" s="1000"/>
      <c r="BT122" s="1000"/>
      <c r="BU122" s="1000"/>
      <c r="BV122" s="1000">
        <v>3733619</v>
      </c>
      <c r="BW122" s="1000"/>
      <c r="BX122" s="1000"/>
      <c r="BY122" s="1000"/>
      <c r="BZ122" s="1000"/>
      <c r="CA122" s="1000">
        <v>3556787</v>
      </c>
      <c r="CB122" s="1000"/>
      <c r="CC122" s="1000"/>
      <c r="CD122" s="1000"/>
      <c r="CE122" s="1000"/>
      <c r="CF122" s="1017">
        <v>123.5</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33120</v>
      </c>
      <c r="DH122" s="926"/>
      <c r="DI122" s="926"/>
      <c r="DJ122" s="926"/>
      <c r="DK122" s="926"/>
      <c r="DL122" s="926">
        <v>28432</v>
      </c>
      <c r="DM122" s="926"/>
      <c r="DN122" s="926"/>
      <c r="DO122" s="926"/>
      <c r="DP122" s="926"/>
      <c r="DQ122" s="926">
        <v>22979</v>
      </c>
      <c r="DR122" s="926"/>
      <c r="DS122" s="926"/>
      <c r="DT122" s="926"/>
      <c r="DU122" s="926"/>
      <c r="DV122" s="927">
        <v>0.8</v>
      </c>
      <c r="DW122" s="927"/>
      <c r="DX122" s="927"/>
      <c r="DY122" s="927"/>
      <c r="DZ122" s="928"/>
    </row>
    <row r="123" spans="1:130" s="230"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3300</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451</v>
      </c>
      <c r="BP123" s="1005"/>
      <c r="BQ123" s="1063">
        <v>5778809</v>
      </c>
      <c r="BR123" s="1064"/>
      <c r="BS123" s="1064"/>
      <c r="BT123" s="1064"/>
      <c r="BU123" s="1064"/>
      <c r="BV123" s="1064">
        <v>5690941</v>
      </c>
      <c r="BW123" s="1064"/>
      <c r="BX123" s="1064"/>
      <c r="BY123" s="1064"/>
      <c r="BZ123" s="1064"/>
      <c r="CA123" s="1064">
        <v>5510233</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v>6813</v>
      </c>
      <c r="DH123" s="959"/>
      <c r="DI123" s="959"/>
      <c r="DJ123" s="959"/>
      <c r="DK123" s="960"/>
      <c r="DL123" s="961">
        <v>6137</v>
      </c>
      <c r="DM123" s="959"/>
      <c r="DN123" s="959"/>
      <c r="DO123" s="959"/>
      <c r="DP123" s="960"/>
      <c r="DQ123" s="961">
        <v>4701</v>
      </c>
      <c r="DR123" s="959"/>
      <c r="DS123" s="959"/>
      <c r="DT123" s="959"/>
      <c r="DU123" s="960"/>
      <c r="DV123" s="962">
        <v>0.2</v>
      </c>
      <c r="DW123" s="963"/>
      <c r="DX123" s="963"/>
      <c r="DY123" s="963"/>
      <c r="DZ123" s="964"/>
    </row>
    <row r="124" spans="1:130" s="230"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21.5</v>
      </c>
      <c r="BR124" s="1027"/>
      <c r="BS124" s="1027"/>
      <c r="BT124" s="1027"/>
      <c r="BU124" s="1027"/>
      <c r="BV124" s="1027">
        <v>27.7</v>
      </c>
      <c r="BW124" s="1027"/>
      <c r="BX124" s="1027"/>
      <c r="BY124" s="1027"/>
      <c r="BZ124" s="1027"/>
      <c r="CA124" s="1027">
        <v>30.2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v>9170</v>
      </c>
      <c r="AL126" s="959"/>
      <c r="AM126" s="959"/>
      <c r="AN126" s="959"/>
      <c r="AO126" s="960"/>
      <c r="AP126" s="962">
        <v>0.3</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67</v>
      </c>
      <c r="AB127" s="959"/>
      <c r="AC127" s="959"/>
      <c r="AD127" s="959"/>
      <c r="AE127" s="960"/>
      <c r="AF127" s="961">
        <v>21</v>
      </c>
      <c r="AG127" s="959"/>
      <c r="AH127" s="959"/>
      <c r="AI127" s="959"/>
      <c r="AJ127" s="960"/>
      <c r="AK127" s="961">
        <v>18</v>
      </c>
      <c r="AL127" s="959"/>
      <c r="AM127" s="959"/>
      <c r="AN127" s="959"/>
      <c r="AO127" s="960"/>
      <c r="AP127" s="962">
        <v>0</v>
      </c>
      <c r="AQ127" s="963"/>
      <c r="AR127" s="963"/>
      <c r="AS127" s="963"/>
      <c r="AT127" s="964"/>
      <c r="AU127" s="232"/>
      <c r="AV127" s="232"/>
      <c r="AW127" s="232"/>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31419</v>
      </c>
      <c r="AB128" s="1046"/>
      <c r="AC128" s="1046"/>
      <c r="AD128" s="1046"/>
      <c r="AE128" s="1047"/>
      <c r="AF128" s="1048">
        <v>32382</v>
      </c>
      <c r="AG128" s="1046"/>
      <c r="AH128" s="1046"/>
      <c r="AI128" s="1046"/>
      <c r="AJ128" s="1047"/>
      <c r="AK128" s="1048">
        <v>32375</v>
      </c>
      <c r="AL128" s="1046"/>
      <c r="AM128" s="1046"/>
      <c r="AN128" s="1046"/>
      <c r="AO128" s="1047"/>
      <c r="AP128" s="1049"/>
      <c r="AQ128" s="1050"/>
      <c r="AR128" s="1050"/>
      <c r="AS128" s="1050"/>
      <c r="AT128" s="1051"/>
      <c r="AU128" s="232"/>
      <c r="AV128" s="232"/>
      <c r="AW128" s="232"/>
      <c r="AX128" s="896" t="s">
        <v>465</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3289764</v>
      </c>
      <c r="AB129" s="959"/>
      <c r="AC129" s="959"/>
      <c r="AD129" s="959"/>
      <c r="AE129" s="960"/>
      <c r="AF129" s="961">
        <v>3230248</v>
      </c>
      <c r="AG129" s="959"/>
      <c r="AH129" s="959"/>
      <c r="AI129" s="959"/>
      <c r="AJ129" s="960"/>
      <c r="AK129" s="961">
        <v>3273345</v>
      </c>
      <c r="AL129" s="959"/>
      <c r="AM129" s="959"/>
      <c r="AN129" s="959"/>
      <c r="AO129" s="960"/>
      <c r="AP129" s="1073"/>
      <c r="AQ129" s="1074"/>
      <c r="AR129" s="1074"/>
      <c r="AS129" s="1074"/>
      <c r="AT129" s="1075"/>
      <c r="AU129" s="233"/>
      <c r="AV129" s="233"/>
      <c r="AW129" s="233"/>
      <c r="AX129" s="1065" t="s">
        <v>468</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369180</v>
      </c>
      <c r="AB130" s="959"/>
      <c r="AC130" s="959"/>
      <c r="AD130" s="959"/>
      <c r="AE130" s="960"/>
      <c r="AF130" s="961">
        <v>373987</v>
      </c>
      <c r="AG130" s="959"/>
      <c r="AH130" s="959"/>
      <c r="AI130" s="959"/>
      <c r="AJ130" s="960"/>
      <c r="AK130" s="961">
        <v>393674</v>
      </c>
      <c r="AL130" s="959"/>
      <c r="AM130" s="959"/>
      <c r="AN130" s="959"/>
      <c r="AO130" s="960"/>
      <c r="AP130" s="1073"/>
      <c r="AQ130" s="1074"/>
      <c r="AR130" s="1074"/>
      <c r="AS130" s="1074"/>
      <c r="AT130" s="1075"/>
      <c r="AU130" s="233"/>
      <c r="AV130" s="233"/>
      <c r="AW130" s="233"/>
      <c r="AX130" s="1065" t="s">
        <v>471</v>
      </c>
      <c r="AY130" s="923"/>
      <c r="AZ130" s="923"/>
      <c r="BA130" s="923"/>
      <c r="BB130" s="923"/>
      <c r="BC130" s="923"/>
      <c r="BD130" s="923"/>
      <c r="BE130" s="924"/>
      <c r="BF130" s="1101">
        <v>9.9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2920584</v>
      </c>
      <c r="AB131" s="986"/>
      <c r="AC131" s="986"/>
      <c r="AD131" s="986"/>
      <c r="AE131" s="987"/>
      <c r="AF131" s="985">
        <v>2856261</v>
      </c>
      <c r="AG131" s="986"/>
      <c r="AH131" s="986"/>
      <c r="AI131" s="986"/>
      <c r="AJ131" s="987"/>
      <c r="AK131" s="985">
        <v>2879671</v>
      </c>
      <c r="AL131" s="986"/>
      <c r="AM131" s="986"/>
      <c r="AN131" s="986"/>
      <c r="AO131" s="987"/>
      <c r="AP131" s="1110"/>
      <c r="AQ131" s="1111"/>
      <c r="AR131" s="1111"/>
      <c r="AS131" s="1111"/>
      <c r="AT131" s="1112"/>
      <c r="AU131" s="233"/>
      <c r="AV131" s="233"/>
      <c r="AW131" s="233"/>
      <c r="AX131" s="1083" t="s">
        <v>473</v>
      </c>
      <c r="AY131" s="726"/>
      <c r="AZ131" s="726"/>
      <c r="BA131" s="726"/>
      <c r="BB131" s="726"/>
      <c r="BC131" s="726"/>
      <c r="BD131" s="726"/>
      <c r="BE131" s="1036"/>
      <c r="BF131" s="1084">
        <v>30.2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10.10246581</v>
      </c>
      <c r="AB132" s="1097"/>
      <c r="AC132" s="1097"/>
      <c r="AD132" s="1097"/>
      <c r="AE132" s="1098"/>
      <c r="AF132" s="1099">
        <v>10.829052389999999</v>
      </c>
      <c r="AG132" s="1097"/>
      <c r="AH132" s="1097"/>
      <c r="AI132" s="1097"/>
      <c r="AJ132" s="1098"/>
      <c r="AK132" s="1099">
        <v>8.8573659980000006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11</v>
      </c>
      <c r="AB133" s="1080"/>
      <c r="AC133" s="1080"/>
      <c r="AD133" s="1080"/>
      <c r="AE133" s="1081"/>
      <c r="AF133" s="1079">
        <v>10.7</v>
      </c>
      <c r="AG133" s="1080"/>
      <c r="AH133" s="1080"/>
      <c r="AI133" s="1080"/>
      <c r="AJ133" s="1081"/>
      <c r="AK133" s="1079">
        <v>9.9</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gC7ADbNjgCx0zgi0+mQ90Ywf6xtnG75FRB2Zj9jOtdN6I832dydHAjp2FpARaO2LG2EjBEAHW7X56EMM6FN1g==" saltValue="mWFrp6x8iKK8vALR9znEq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GuOu7qw03SG8AhLTFH9gNBFdqrLYEao2ydIwYDpa4FmZgcpOvXFHaQQAzQOmDnQ9CLkFQ3SvZ6rhVqh2F/kdg==" saltValue="N/5lssnZuh6IJZNWpMay5w=="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IML+8QN3Z1wrwYe0ot0qlRCVSAlz5HSRjxoE+ObrJZ2ZxzfeITqgxRrBdD/qgaxN49I95aSwSp1IKjXLCqwPw==" saltValue="XTe59JLKLG2kAeEbLCj8cw==" spinCount="100000" sheet="1" objects="1" scenarios="1"/>
  <dataConsolidate/>
  <phoneticPr fontId="2"/>
  <printOptions horizontalCentered="1" verticalCentered="1"/>
  <pageMargins left="0" right="0" top="0" bottom="0" header="0" footer="0"/>
  <pageSetup paperSize="8" scale="6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485</v>
      </c>
      <c r="AL9" s="1117"/>
      <c r="AM9" s="1117"/>
      <c r="AN9" s="1118"/>
      <c r="AO9" s="281">
        <v>959581</v>
      </c>
      <c r="AP9" s="281">
        <v>199207</v>
      </c>
      <c r="AQ9" s="282">
        <v>143042</v>
      </c>
      <c r="AR9" s="283">
        <v>39.299999999999997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486</v>
      </c>
      <c r="AL10" s="1117"/>
      <c r="AM10" s="1117"/>
      <c r="AN10" s="1118"/>
      <c r="AO10" s="284">
        <v>5256</v>
      </c>
      <c r="AP10" s="284">
        <v>1091</v>
      </c>
      <c r="AQ10" s="285">
        <v>17233</v>
      </c>
      <c r="AR10" s="286">
        <v>-93.7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487</v>
      </c>
      <c r="AL11" s="1117"/>
      <c r="AM11" s="1117"/>
      <c r="AN11" s="1118"/>
      <c r="AO11" s="284">
        <v>8626</v>
      </c>
      <c r="AP11" s="284">
        <v>1791</v>
      </c>
      <c r="AQ11" s="285">
        <v>1297</v>
      </c>
      <c r="AR11" s="286">
        <v>38.1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488</v>
      </c>
      <c r="AL12" s="1117"/>
      <c r="AM12" s="1117"/>
      <c r="AN12" s="1118"/>
      <c r="AO12" s="284" t="s">
        <v>489</v>
      </c>
      <c r="AP12" s="284" t="s">
        <v>489</v>
      </c>
      <c r="AQ12" s="285" t="s">
        <v>489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490</v>
      </c>
      <c r="AL13" s="1117"/>
      <c r="AM13" s="1117"/>
      <c r="AN13" s="1118"/>
      <c r="AO13" s="284">
        <v>88546</v>
      </c>
      <c r="AP13" s="284">
        <v>18382</v>
      </c>
      <c r="AQ13" s="285">
        <v>5542</v>
      </c>
      <c r="AR13" s="286">
        <v>231.7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491</v>
      </c>
      <c r="AL14" s="1117"/>
      <c r="AM14" s="1117"/>
      <c r="AN14" s="1118"/>
      <c r="AO14" s="284">
        <v>11590</v>
      </c>
      <c r="AP14" s="284">
        <v>2406</v>
      </c>
      <c r="AQ14" s="285">
        <v>2886</v>
      </c>
      <c r="AR14" s="286">
        <v>-16.600000000000001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492</v>
      </c>
      <c r="AL15" s="1120"/>
      <c r="AM15" s="1120"/>
      <c r="AN15" s="1121"/>
      <c r="AO15" s="284">
        <v>-51783</v>
      </c>
      <c r="AP15" s="284">
        <v>-10750</v>
      </c>
      <c r="AQ15" s="285">
        <v>-8856</v>
      </c>
      <c r="AR15" s="286">
        <v>21.4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1021816</v>
      </c>
      <c r="AP16" s="284">
        <v>212127</v>
      </c>
      <c r="AQ16" s="285">
        <v>161143</v>
      </c>
      <c r="AR16" s="286">
        <v>31.6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497</v>
      </c>
      <c r="AL21" s="1123"/>
      <c r="AM21" s="1123"/>
      <c r="AN21" s="1124"/>
      <c r="AO21" s="297">
        <v>22.42</v>
      </c>
      <c r="AP21" s="298">
        <v>14.02</v>
      </c>
      <c r="AQ21" s="299">
        <v>8.4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498</v>
      </c>
      <c r="AL22" s="1123"/>
      <c r="AM22" s="1123"/>
      <c r="AN22" s="1124"/>
      <c r="AO22" s="302">
        <v>95.9</v>
      </c>
      <c r="AP22" s="303">
        <v>96.2</v>
      </c>
      <c r="AQ22" s="304">
        <v>-0.3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502</v>
      </c>
      <c r="AL32" s="1131"/>
      <c r="AM32" s="1131"/>
      <c r="AN32" s="1132"/>
      <c r="AO32" s="312">
        <v>556339</v>
      </c>
      <c r="AP32" s="312">
        <v>115495</v>
      </c>
      <c r="AQ32" s="313">
        <v>81691</v>
      </c>
      <c r="AR32" s="314">
        <v>41.4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503</v>
      </c>
      <c r="AL33" s="1131"/>
      <c r="AM33" s="1131"/>
      <c r="AN33" s="1132"/>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504</v>
      </c>
      <c r="AL34" s="1131"/>
      <c r="AM34" s="1131"/>
      <c r="AN34" s="1132"/>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505</v>
      </c>
      <c r="AL35" s="1131"/>
      <c r="AM35" s="1131"/>
      <c r="AN35" s="1132"/>
      <c r="AO35" s="312">
        <v>98098</v>
      </c>
      <c r="AP35" s="312">
        <v>20365</v>
      </c>
      <c r="AQ35" s="313">
        <v>27672</v>
      </c>
      <c r="AR35" s="314">
        <v>-26.4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506</v>
      </c>
      <c r="AL36" s="1131"/>
      <c r="AM36" s="1131"/>
      <c r="AN36" s="1132"/>
      <c r="AO36" s="312">
        <v>17487</v>
      </c>
      <c r="AP36" s="312">
        <v>3630</v>
      </c>
      <c r="AQ36" s="313">
        <v>4845</v>
      </c>
      <c r="AR36" s="314">
        <v>-25.1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507</v>
      </c>
      <c r="AL37" s="1131"/>
      <c r="AM37" s="1131"/>
      <c r="AN37" s="1132"/>
      <c r="AO37" s="312">
        <v>9188</v>
      </c>
      <c r="AP37" s="312">
        <v>1907</v>
      </c>
      <c r="AQ37" s="313">
        <v>448</v>
      </c>
      <c r="AR37" s="314">
        <v>325.7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508</v>
      </c>
      <c r="AL38" s="1134"/>
      <c r="AM38" s="1134"/>
      <c r="AN38" s="1135"/>
      <c r="AO38" s="315" t="s">
        <v>489</v>
      </c>
      <c r="AP38" s="315" t="s">
        <v>489</v>
      </c>
      <c r="AQ38" s="316">
        <v>4</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509</v>
      </c>
      <c r="AL39" s="1134"/>
      <c r="AM39" s="1134"/>
      <c r="AN39" s="1135"/>
      <c r="AO39" s="312">
        <v>-32375</v>
      </c>
      <c r="AP39" s="312">
        <v>-6721</v>
      </c>
      <c r="AQ39" s="313">
        <v>-1961</v>
      </c>
      <c r="AR39" s="314">
        <v>242.7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510</v>
      </c>
      <c r="AL40" s="1131"/>
      <c r="AM40" s="1131"/>
      <c r="AN40" s="1132"/>
      <c r="AO40" s="312">
        <v>-393674</v>
      </c>
      <c r="AP40" s="312">
        <v>-81726</v>
      </c>
      <c r="AQ40" s="313">
        <v>-75713</v>
      </c>
      <c r="AR40" s="314">
        <v>7.9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255063</v>
      </c>
      <c r="AP41" s="312">
        <v>52951</v>
      </c>
      <c r="AQ41" s="313">
        <v>36985</v>
      </c>
      <c r="AR41" s="314">
        <v>43.2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480</v>
      </c>
      <c r="AN49" s="1127" t="s">
        <v>513</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738451</v>
      </c>
      <c r="AN51" s="334">
        <v>140097</v>
      </c>
      <c r="AO51" s="335">
        <v>15.6</v>
      </c>
      <c r="AP51" s="336">
        <v>126262</v>
      </c>
      <c r="AQ51" s="337">
        <v>10</v>
      </c>
      <c r="AR51" s="338">
        <v>5.6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396392</v>
      </c>
      <c r="AN52" s="342">
        <v>75202</v>
      </c>
      <c r="AO52" s="343">
        <v>-10.8</v>
      </c>
      <c r="AP52" s="344">
        <v>56769</v>
      </c>
      <c r="AQ52" s="345">
        <v>2.1</v>
      </c>
      <c r="AR52" s="346">
        <v>-12.9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855294</v>
      </c>
      <c r="AN53" s="334">
        <v>167344</v>
      </c>
      <c r="AO53" s="335">
        <v>19.399999999999999</v>
      </c>
      <c r="AP53" s="336">
        <v>126525</v>
      </c>
      <c r="AQ53" s="337">
        <v>0.2</v>
      </c>
      <c r="AR53" s="338">
        <v>19.2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355221</v>
      </c>
      <c r="AN54" s="342">
        <v>69501</v>
      </c>
      <c r="AO54" s="343">
        <v>-7.6</v>
      </c>
      <c r="AP54" s="344">
        <v>67052</v>
      </c>
      <c r="AQ54" s="345">
        <v>18.100000000000001</v>
      </c>
      <c r="AR54" s="346">
        <v>-25.7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899518</v>
      </c>
      <c r="AN55" s="334">
        <v>181611</v>
      </c>
      <c r="AO55" s="335">
        <v>8.5</v>
      </c>
      <c r="AP55" s="336">
        <v>122054</v>
      </c>
      <c r="AQ55" s="337">
        <v>-3.5</v>
      </c>
      <c r="AR55" s="338">
        <v>12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481112</v>
      </c>
      <c r="AN56" s="342">
        <v>97135</v>
      </c>
      <c r="AO56" s="343">
        <v>39.799999999999997</v>
      </c>
      <c r="AP56" s="344">
        <v>68298</v>
      </c>
      <c r="AQ56" s="345">
        <v>1.9</v>
      </c>
      <c r="AR56" s="346">
        <v>37.9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1554516</v>
      </c>
      <c r="AN57" s="334">
        <v>318548</v>
      </c>
      <c r="AO57" s="335">
        <v>75.400000000000006</v>
      </c>
      <c r="AP57" s="336">
        <v>111644</v>
      </c>
      <c r="AQ57" s="337">
        <v>-8.5</v>
      </c>
      <c r="AR57" s="338">
        <v>83.9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1085230</v>
      </c>
      <c r="AN58" s="342">
        <v>222383</v>
      </c>
      <c r="AO58" s="343">
        <v>128.9</v>
      </c>
      <c r="AP58" s="344">
        <v>66606</v>
      </c>
      <c r="AQ58" s="345">
        <v>-2.5</v>
      </c>
      <c r="AR58" s="346">
        <v>131.4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1073710</v>
      </c>
      <c r="AN59" s="334">
        <v>222900</v>
      </c>
      <c r="AO59" s="335">
        <v>-30</v>
      </c>
      <c r="AP59" s="336">
        <v>127917</v>
      </c>
      <c r="AQ59" s="337">
        <v>14.6</v>
      </c>
      <c r="AR59" s="338">
        <v>-44.6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422586</v>
      </c>
      <c r="AN60" s="342">
        <v>87728</v>
      </c>
      <c r="AO60" s="343">
        <v>-60.6</v>
      </c>
      <c r="AP60" s="344">
        <v>69746</v>
      </c>
      <c r="AQ60" s="345">
        <v>4.7</v>
      </c>
      <c r="AR60" s="346">
        <v>-65.3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1024298</v>
      </c>
      <c r="AN61" s="349">
        <v>206100</v>
      </c>
      <c r="AO61" s="350">
        <v>17.8</v>
      </c>
      <c r="AP61" s="351">
        <v>122880</v>
      </c>
      <c r="AQ61" s="352">
        <v>2.6</v>
      </c>
      <c r="AR61" s="338">
        <v>15.2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548108</v>
      </c>
      <c r="AN62" s="342">
        <v>110390</v>
      </c>
      <c r="AO62" s="343">
        <v>17.899999999999999</v>
      </c>
      <c r="AP62" s="344">
        <v>65694</v>
      </c>
      <c r="AQ62" s="345">
        <v>4.9000000000000004</v>
      </c>
      <c r="AR62" s="346">
        <v>13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i1BcnvkKx47D9EqqpQo6oE9T6ByT885kJgWYO2W+vIDdNjivEkHoPeV8TlzugglOQ79OPdiG9rlzH9KPusLdw==" saltValue="P4SNeGCDaU+IcFgs6kii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Fi7p4o9n+MwIOd0TRKi2cNOZoAGLLj0DrGYGSJU3sSkvibW2mqJO4SWSjCavKHtd1JBdQw9B8Le3nwwm2Aku8g==" saltValue="HiLFL3nGCJjF83t2z+tbl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tvrMT1yU3ExtHrYQ+gV35pNuBzuuivaPJe+IgaDqe5Sq2rSepxlbu6Tztq92Jero63vrezEC3wQNzIX7J7Q7EA==" saltValue="TgxwXXm/b/bn1EQwKiZc6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67"/>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33.840000000000003</v>
      </c>
      <c r="G47" s="12">
        <v>30.97</v>
      </c>
      <c r="H47" s="12">
        <v>31.32</v>
      </c>
      <c r="I47" s="12">
        <v>26.42</v>
      </c>
      <c r="J47" s="13">
        <v>15.05</v>
      </c>
    </row>
    <row r="48" spans="2:10" ht="57.75" customHeight="1" x14ac:dyDescent="0.15">
      <c r="B48" s="14"/>
      <c r="C48" s="1141" t="s">
        <v>4</v>
      </c>
      <c r="D48" s="1141"/>
      <c r="E48" s="1142"/>
      <c r="F48" s="15">
        <v>5.01</v>
      </c>
      <c r="G48" s="16">
        <v>5.09</v>
      </c>
      <c r="H48" s="16">
        <v>4.8099999999999996</v>
      </c>
      <c r="I48" s="16">
        <v>5.15</v>
      </c>
      <c r="J48" s="17">
        <v>8.33</v>
      </c>
    </row>
    <row r="49" spans="2:10" ht="57.75" customHeight="1" thickBot="1" x14ac:dyDescent="0.2">
      <c r="B49" s="18"/>
      <c r="C49" s="1143" t="s">
        <v>5</v>
      </c>
      <c r="D49" s="1143"/>
      <c r="E49" s="1144"/>
      <c r="F49" s="19" t="s">
        <v>532</v>
      </c>
      <c r="G49" s="20" t="s">
        <v>533</v>
      </c>
      <c r="H49" s="20">
        <v>2.29</v>
      </c>
      <c r="I49" s="20" t="s">
        <v>534</v>
      </c>
      <c r="J49" s="21" t="s">
        <v>535</v>
      </c>
    </row>
    <row r="50" spans="2:10"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row r="57" spans="2:10" ht="13.5" hidden="1" customHeight="1" x14ac:dyDescent="0.15"/>
    <row r="58" spans="2:10" ht="13.5" hidden="1" customHeight="1" x14ac:dyDescent="0.15"/>
    <row r="59" spans="2:10" ht="13.5" hidden="1" customHeight="1" x14ac:dyDescent="0.15"/>
    <row r="60" spans="2:10" ht="13.5" hidden="1" customHeight="1" x14ac:dyDescent="0.15"/>
    <row r="61" spans="2:10" ht="13.5" hidden="1" customHeight="1" x14ac:dyDescent="0.15"/>
    <row r="62" spans="2:10" ht="13.5" hidden="1" customHeight="1" x14ac:dyDescent="0.15"/>
    <row r="63" spans="2:10" ht="13.5" hidden="1" customHeight="1" x14ac:dyDescent="0.15"/>
    <row r="64" spans="2:10" ht="13.5" hidden="1" customHeight="1" x14ac:dyDescent="0.15"/>
    <row r="65" ht="13.5" hidden="1" customHeight="1" x14ac:dyDescent="0.15"/>
    <row r="66" ht="13.5" hidden="1" customHeight="1" x14ac:dyDescent="0.15"/>
    <row r="67" ht="13.5" hidden="1" customHeight="1" x14ac:dyDescent="0.15"/>
  </sheetData>
  <sheetProtection algorithmName="SHA-512" hashValue="d/S5McHFcQvKpSGKXfrspJtjnwAtm8L0J1aOBwc2mrl6ETJSaJ9szZtzujB7QnukrUERl+qBWQafKoipimIchA==" saltValue="LHbOIivwAmdyr2HoZ4xa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2025-03-11T09:01:38Z</cp:lastPrinted>
  <dcterms:created xsi:type="dcterms:W3CDTF">2025-02-19T00:03:35Z</dcterms:created>
  <dcterms:modified xsi:type="dcterms:W3CDTF">2025-09-12T09:10:25Z</dcterms:modified>
  <cp:category/>
</cp:coreProperties>
</file>