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14" yWindow="-14" windowWidth="17416" windowHeight="4877" tabRatio="78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C36" i="9"/>
  <c r="CO35" i="9"/>
  <c r="BE35" i="9"/>
  <c r="C35" i="9"/>
  <c r="CO34" i="9"/>
  <c r="C34" i="9"/>
  <c r="U34" i="9" s="1"/>
  <c r="U35" i="9" l="1"/>
  <c r="U36"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E34" i="9"/>
</calcChain>
</file>

<file path=xl/sharedStrings.xml><?xml version="1.0" encoding="utf-8"?>
<sst xmlns="http://schemas.openxmlformats.org/spreadsheetml/2006/main" count="963" uniqueCount="547">
  <si>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</si>
  <si>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</si>
  <si>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</si>
  <si>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</si>
  <si>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</si>
  <si>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</si>
  <si>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</si>
  <si>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</si>
  <si>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</si>
  <si>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</si>
  <si>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</si>
  <si>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</si>
  <si>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</si>
  <si>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</si>
  <si>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</si>
  <si>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</si>
  <si>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</si>
  <si>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</si>
  <si>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</si>
  <si>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</si>
  <si>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</si>
  <si>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</si>
  <si>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</si>
  <si>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</si>
  <si>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</si>
  <si>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</si>
  <si>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</si>
  <si>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</si>
  <si>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</si>
  <si>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</si>
  <si>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</si>
  <si>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</si>
  <si>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</si>
  <si>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</si>
  <si>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</si>
  <si>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</si>
  <si>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</si>
  <si>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</si>
  <si>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</si>
  <si>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</si>
  <si>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</si>
  <si>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</si>
  <si>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</si>
  <si>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</si>
  <si>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</si>
  <si>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</si>
  <si>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</si>
  <si>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</si>
  <si>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</si>
  <si>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</si>
  <si>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</si>
  <si>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</si>
  <si>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</si>
  <si>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</si>
  <si>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</si>
  <si>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</si>
  <si>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</si>
  <si>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</si>
  <si>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</si>
  <si>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</si>
  <si>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</si>
  <si>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</si>
  <si>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</si>
  <si>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</si>
  <si>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</si>
  <si>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</si>
  <si>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</si>
  <si>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</si>
  <si>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</si>
  <si>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</si>
  <si>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</si>
  <si>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</si>
  <si>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</si>
  <si>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</si>
  <si>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</si>
  <si>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</si>
  <si>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</si>
  <si>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</si>
  <si>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</si>
  <si>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</si>
  <si>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</si>
  <si>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長万部町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</si>
  <si>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</si>
  <si>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</si>
  <si>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</si>
  <si>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</si>
  <si>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</si>
  <si>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</si>
  <si>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</si>
  <si>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</si>
  <si>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</si>
  <si>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</si>
  <si>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</si>
  <si>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</si>
  <si>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</si>
  <si>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</si>
  <si>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</si>
  <si>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</si>
  <si>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</si>
  <si>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</si>
  <si>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</si>
  <si>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</si>
  <si>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</si>
  <si>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</si>
  <si>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</si>
  <si>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</si>
  <si>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</si>
  <si>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</si>
  <si>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</si>
  <si>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</si>
  <si>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</si>
  <si>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</si>
  <si>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</si>
  <si>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</si>
  <si>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</si>
  <si>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</si>
  <si>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</si>
  <si>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</si>
  <si>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</si>
  <si>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</si>
  <si>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</si>
  <si>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</si>
  <si>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</si>
  <si>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</si>
  <si>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</si>
  <si>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</si>
  <si>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</si>
  <si>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</si>
  <si>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</si>
  <si>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</si>
  <si>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</si>
  <si>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</si>
  <si>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</si>
  <si>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</si>
  <si>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</si>
  <si>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</si>
  <si>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</si>
  <si>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2.5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</si>
  <si>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</si>
  <si>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</si>
  <si>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</si>
  <si>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</si>
  <si>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</si>
  <si>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</si>
  <si>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</si>
  <si>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</si>
  <si>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</si>
  <si>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</si>
  <si>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</si>
  <si>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</si>
  <si>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</si>
  <si>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</si>
  <si>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</si>
  <si>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</si>
  <si>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</si>
  <si>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</si>
  <si>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</si>
  <si>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</si>
  <si>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</si>
  <si>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</si>
  <si>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</si>
  <si>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</si>
  <si>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</si>
  <si>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</si>
  <si>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</si>
  <si>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</si>
  <si>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</si>
  <si>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</si>
  <si>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</si>
  <si>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</si>
  <si>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</si>
  <si>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</si>
  <si>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</si>
  <si>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</si>
  <si>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</si>
  <si>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</si>
  <si>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</si>
  <si>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</si>
  <si>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</si>
  <si>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</si>
  <si>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</si>
  <si>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</si>
  <si>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</si>
  <si>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</si>
  <si>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</si>
  <si>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</si>
  <si>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</si>
  <si>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</si>
  <si>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</si>
  <si>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</si>
  <si>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</si>
  <si>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</si>
  <si>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</si>
  <si>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</si>
  <si>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</si>
  <si>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北海道長万部町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</si>
  <si>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</si>
  <si>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</si>
  <si>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</si>
  <si>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</si>
  <si>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</si>
  <si>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</si>
  <si>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</si>
  <si>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</si>
  <si>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</si>
  <si>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</si>
  <si>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</si>
  <si>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</si>
  <si>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</si>
  <si>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</si>
  <si>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</si>
  <si>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</si>
  <si>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</si>
  <si>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</si>
  <si>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</si>
  <si>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</si>
  <si>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</si>
  <si>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</si>
  <si>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</si>
  <si>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</si>
  <si>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</si>
  <si>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</si>
  <si>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</si>
  <si>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</si>
  <si>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</si>
  <si>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</si>
  <si>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</si>
  <si>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</si>
  <si>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</si>
  <si>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</si>
  <si>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</si>
  <si>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</si>
  <si>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</si>
  <si>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</si>
  <si>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</si>
  <si>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</si>
  <si>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</si>
  <si>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</si>
  <si>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</si>
  <si>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</si>
  <si>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</si>
  <si>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</si>
  <si>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</si>
  <si>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</si>
  <si>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</si>
  <si>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</si>
  <si>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</si>
  <si>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</si>
  <si>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</si>
  <si>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</si>
  <si>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</si>
  <si>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</si>
  <si>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</si>
  <si>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</si>
  <si>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</si>
  <si>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</si>
  <si>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</si>
  <si>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</si>
  <si>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</si>
  <si>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</si>
  <si>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</si>
  <si>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</si>
  <si>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</si>
  <si>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</si>
  <si>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</si>
  <si>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</si>
  <si>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</si>
  <si>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</si>
  <si>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</si>
  <si>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</si>
  <si>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</si>
  <si>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</si>
  <si>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</si>
  <si>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</si>
  <si>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</si>
  <si>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</si>
  <si>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</si>
  <si>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</si>
  <si>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</si>
  <si>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</si>
  <si>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</si>
  <si>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</si>
  <si>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</si>
  <si>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</si>
  <si>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</si>
  <si>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</si>
  <si>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</si>
  <si>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</si>
  <si>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</si>
  <si>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</si>
  <si>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</si>
  <si>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</si>
  <si>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</si>
  <si>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</si>
  <si>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</si>
  <si>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</si>
  <si>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</si>
  <si>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</si>
  <si>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</si>
  <si>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</si>
  <si>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</si>
  <si>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</si>
  <si>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</si>
  <si>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</si>
  <si>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</si>
  <si>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</si>
  <si>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</si>
  <si>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</si>
  <si>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</si>
  <si>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</si>
  <si>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</si>
  <si>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</si>
  <si>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</si>
  <si>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</si>
  <si>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</si>
  <si>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</si>
  <si>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</si>
  <si>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ガス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</si>
  <si>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</si>
  <si>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</si>
  <si>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</si>
  <si>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</si>
  <si>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</si>
  <si>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</si>
  <si>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</si>
  <si>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</si>
  <si>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</si>
  <si>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</si>
  <si>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</si>
  <si>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</si>
  <si>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</si>
  <si>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</si>
  <si>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</si>
  <si>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</si>
  <si>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</si>
  <si>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</si>
  <si>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</si>
  <si>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</si>
  <si>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</si>
  <si>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</si>
  <si>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</si>
  <si>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</si>
  <si>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</si>
  <si>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</si>
  <si>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</si>
  <si>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北海道長万部町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</si>
  <si>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</si>
  <si>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</si>
  <si>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</si>
  <si>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</si>
  <si>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</si>
  <si>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</si>
  <si>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</si>
  <si>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</si>
  <si>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</si>
  <si>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</si>
  <si>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</si>
  <si>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</si>
  <si>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</si>
  <si>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</si>
  <si>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</si>
  <si>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</si>
  <si>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</si>
  <si>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</si>
  <si>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</si>
  <si>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</si>
  <si>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</si>
  <si>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</si>
  <si>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</si>
  <si>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</si>
  <si>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</si>
  <si>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</si>
  <si>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</si>
  <si>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</si>
  <si>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</si>
  <si>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</si>
  <si>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</si>
  <si>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</si>
  <si>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</si>
  <si>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</si>
  <si>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</si>
  <si>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</si>
  <si>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</si>
  <si>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</si>
  <si>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</si>
  <si>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ガス事業会計</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</si>
  <si>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</si>
  <si>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</si>
  <si>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</si>
  <si>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</si>
  <si>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</si>
  <si>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</si>
  <si>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</si>
  <si>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</si>
  <si>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</si>
  <si>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</si>
  <si>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</si>
  <si>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</si>
  <si>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</si>
  <si>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</si>
  <si>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</si>
  <si>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</si>
  <si>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</si>
  <si>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</si>
  <si>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</si>
  <si>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</si>
  <si>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</si>
  <si>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</si>
  <si>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</si>
  <si>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</si>
  <si>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</si>
  <si>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</si>
  <si>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</si>
  <si>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</si>
  <si>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</si>
  <si>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</si>
  <si>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</si>
  <si>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</si>
  <si>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</si>
  <si>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</si>
  <si>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</si>
  <si>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</si>
  <si>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</si>
  <si>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</si>
  <si>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</si>
  <si>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</si>
  <si>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</si>
  <si>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</si>
  <si>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</si>
  <si>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</si>
  <si>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</si>
  <si>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</si>
  <si>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</si>
  <si>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</si>
  <si>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</si>
  <si>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</si>
  <si>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</si>
  <si>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</si>
  <si>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</si>
  <si>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</si>
  <si>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</si>
  <si>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</si>
  <si>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</si>
  <si>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</si>
  <si>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</si>
  <si>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</si>
  <si>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</si>
  <si>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</si>
  <si>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</si>
  <si>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</si>
  <si>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</si>
  <si>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</si>
  <si>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</si>
  <si>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</si>
  <si>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</si>
  <si>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</si>
  <si>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</si>
  <si>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</si>
  <si>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</si>
  <si>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</si>
  <si>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</si>
  <si>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</si>
  <si>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</si>
  <si>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</si>
  <si>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</si>
  <si>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</si>
  <si>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</si>
  <si>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</si>
  <si>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</si>
  <si>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</si>
  <si>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</si>
  <si>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</si>
  <si>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</si>
  <si>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</si>
  <si>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</si>
  <si>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</si>
  <si>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</si>
  <si>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</si>
  <si>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</si>
  <si>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</si>
  <si>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</si>
  <si>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</si>
  <si>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</si>
  <si>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</si>
  <si>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</si>
  <si>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</si>
  <si>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</si>
  <si>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</si>
  <si>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</si>
  <si>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</si>
  <si>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</si>
  <si>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</si>
  <si>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</si>
  <si>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</si>
  <si>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</si>
  <si>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</si>
  <si>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</si>
  <si>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</si>
  <si>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</si>
  <si>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</si>
  <si>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</si>
  <si>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</si>
  <si>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</si>
  <si>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</si>
  <si>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</si>
  <si>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</si>
  <si>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</si>
  <si>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</si>
  <si>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</si>
  <si>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</si>
  <si>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</si>
  <si>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</si>
  <si>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</si>
  <si>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</si>
  <si>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</si>
  <si>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</si>
  <si>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</si>
  <si>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</si>
  <si>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</si>
  <si>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</si>
  <si>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</si>
  <si>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</si>
  <si>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</si>
  <si>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</si>
  <si>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</si>
  <si>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</si>
  <si>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</si>
  <si>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</si>
  <si>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</si>
  <si>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国民健康保険特別会計</t>
  </si>
  <si>
    <t>▲ 1.75</t>
  </si>
  <si>
    <t>▲ 2.65</t>
  </si>
  <si>
    <t>▲ 1.19</t>
  </si>
  <si>
    <t>▲ 1.61</t>
  </si>
  <si>
    <t>一般会計</t>
  </si>
  <si>
    <t>水道事業会計</t>
  </si>
  <si>
    <t>病院事業会計</t>
  </si>
  <si>
    <t>ガス事業会計</t>
  </si>
  <si>
    <t>介護保険特別会計</t>
  </si>
  <si>
    <t>公共下水道事業特別会計</t>
  </si>
  <si>
    <t>後期高齢者医療特別会計</t>
  </si>
  <si>
    <t>その他会計（赤字）</t>
  </si>
  <si>
    <t>その他会計（黒字）</t>
  </si>
  <si>
    <t>渡島廃棄物処理広域連合</t>
    <rPh sb="0" eb="2">
      <t>オシマ</t>
    </rPh>
    <rPh sb="2" eb="5">
      <t>ハイキブツ</t>
    </rPh>
    <rPh sb="5" eb="7">
      <t>ショリ</t>
    </rPh>
    <rPh sb="7" eb="9">
      <t>コウイキ</t>
    </rPh>
    <rPh sb="9" eb="11">
      <t>レンゴウ</t>
    </rPh>
    <phoneticPr fontId="24"/>
  </si>
  <si>
    <t>渡島・桧山地方税滞納整理機構</t>
    <rPh sb="0" eb="2">
      <t>オシマ</t>
    </rPh>
    <rPh sb="3" eb="5">
      <t>ヒヤマ</t>
    </rPh>
    <rPh sb="5" eb="8">
      <t>チホウゼイ</t>
    </rPh>
    <rPh sb="8" eb="10">
      <t>タイノウ</t>
    </rPh>
    <rPh sb="10" eb="12">
      <t>セイリ</t>
    </rPh>
    <rPh sb="12" eb="14">
      <t>キコウ</t>
    </rPh>
    <phoneticPr fontId="24"/>
  </si>
  <si>
    <t>山越郡衛生処理組合</t>
    <rPh sb="0" eb="3">
      <t>ヤマコシグン</t>
    </rPh>
    <rPh sb="3" eb="5">
      <t>エイセイ</t>
    </rPh>
    <rPh sb="5" eb="7">
      <t>ショリ</t>
    </rPh>
    <rPh sb="7" eb="9">
      <t>クミアイ</t>
    </rPh>
    <phoneticPr fontId="2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</si>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</sst>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110328</c:v>
                </c:pt>
                <c:pt idx="1">
                  <c:v>43550</c:v>
                </c:pt>
                <c:pt idx="2">
                  <c:v>47257</c:v>
                </c:pt>
                <c:pt idx="3">
                  <c:v>30967</c:v>
                </c:pt>
                <c:pt idx="4">
                  <c:v>68501</c:v>
                </c:pt>
              </c:numCache>
            </c:numRef>
          </c:val>
          <c:smooth val="0"/>
        </c:ser>
        <c:dLbls>
          <c:showLegendKey val="0"/>
          <c:showVal val="0"/>
          <c:showCatName val="0"/>
          <c:showSerName val="0"/>
          <c:showPercent val="0"/>
          <c:showBubbleSize val="0"/>
        </c:dLbls>
        <c:marker val="1"/>
        <c:smooth val="0"/>
        <c:axId val="175330432"/>
        <c:axId val="175332352"/>
      </c:lineChart>
      <c:catAx>
        <c:axId val="175330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332352"/>
        <c:crosses val="autoZero"/>
        <c:auto val="1"/>
        <c:lblAlgn val="ctr"/>
        <c:lblOffset val="100"/>
        <c:tickLblSkip val="1"/>
        <c:tickMarkSkip val="1"/>
        <c:noMultiLvlLbl val="0"/>
      </c:catAx>
      <c:valAx>
        <c:axId val="17533235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330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3.1</c:v>
                </c:pt>
                <c:pt idx="1">
                  <c:v>2.57</c:v>
                </c:pt>
                <c:pt idx="2">
                  <c:v>2.08</c:v>
                </c:pt>
                <c:pt idx="3">
                  <c:v>2.2599999999999998</c:v>
                </c:pt>
                <c:pt idx="4">
                  <c:v>2.77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23</c:v>
                </c:pt>
                <c:pt idx="1">
                  <c:v>28.65</c:v>
                </c:pt>
                <c:pt idx="2">
                  <c:v>35.119999999999997</c:v>
                </c:pt>
                <c:pt idx="3">
                  <c:v>40.369999999999997</c:v>
                </c:pt>
                <c:pt idx="4">
                  <c:v>43.96</c:v>
                </c:pt>
              </c:numCache>
            </c:numRef>
          </c:val>
        </c:ser>
        <c:dLbls>
          <c:showLegendKey val="0"/>
          <c:showVal val="0"/>
          <c:showCatName val="0"/>
          <c:showSerName val="0"/>
          <c:showPercent val="0"/>
          <c:showBubbleSize val="0"/>
        </c:dLbls>
        <c:gapWidth val="250"/>
        <c:overlap val="100"/>
        <c:axId val="174827008"/>
        <c:axId val="174828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6.81</c:v>
                </c:pt>
                <c:pt idx="1">
                  <c:v>5.97</c:v>
                </c:pt>
                <c:pt idx="2">
                  <c:v>5.15</c:v>
                </c:pt>
                <c:pt idx="3">
                  <c:v>6.07</c:v>
                </c:pt>
                <c:pt idx="4">
                  <c:v>3.96</c:v>
                </c:pt>
              </c:numCache>
            </c:numRef>
          </c:val>
          <c:smooth val="0"/>
        </c:ser>
        <c:dLbls>
          <c:showLegendKey val="0"/>
          <c:showVal val="0"/>
          <c:showCatName val="0"/>
          <c:showSerName val="0"/>
          <c:showPercent val="0"/>
          <c:showBubbleSize val="0"/>
        </c:dLbls>
        <c:marker val="1"/>
        <c:smooth val="0"/>
        <c:axId val="174827008"/>
        <c:axId val="174828928"/>
      </c:lineChart>
      <c:catAx>
        <c:axId val="17482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828928"/>
        <c:crosses val="autoZero"/>
        <c:auto val="1"/>
        <c:lblAlgn val="ctr"/>
        <c:lblOffset val="100"/>
        <c:tickLblSkip val="1"/>
        <c:tickMarkSkip val="1"/>
        <c:noMultiLvlLbl val="0"/>
      </c:catAx>
      <c:valAx>
        <c:axId val="174828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82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c:v>
                </c:pt>
                <c:pt idx="4">
                  <c:v>#N/A</c:v>
                </c:pt>
                <c:pt idx="5">
                  <c:v>0.01</c:v>
                </c:pt>
                <c:pt idx="6">
                  <c:v>#N/A</c:v>
                </c:pt>
                <c:pt idx="7">
                  <c:v>0.01</c:v>
                </c:pt>
                <c:pt idx="8">
                  <c:v>#N/A</c:v>
                </c:pt>
                <c:pt idx="9">
                  <c:v>0.01</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0.12</c:v>
                </c:pt>
                <c:pt idx="2">
                  <c:v>#N/A</c:v>
                </c:pt>
                <c:pt idx="3">
                  <c:v>0.16</c:v>
                </c:pt>
                <c:pt idx="4">
                  <c:v>#N/A</c:v>
                </c:pt>
                <c:pt idx="5">
                  <c:v>0.1</c:v>
                </c:pt>
                <c:pt idx="6">
                  <c:v>#N/A</c:v>
                </c:pt>
                <c:pt idx="7">
                  <c:v>0.13</c:v>
                </c:pt>
                <c:pt idx="8">
                  <c:v>#N/A</c:v>
                </c:pt>
                <c:pt idx="9">
                  <c:v>0.18</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1.71</c:v>
                </c:pt>
                <c:pt idx="2">
                  <c:v>#N/A</c:v>
                </c:pt>
                <c:pt idx="3">
                  <c:v>1.45</c:v>
                </c:pt>
                <c:pt idx="4">
                  <c:v>#N/A</c:v>
                </c:pt>
                <c:pt idx="5">
                  <c:v>0.94</c:v>
                </c:pt>
                <c:pt idx="6">
                  <c:v>#N/A</c:v>
                </c:pt>
                <c:pt idx="7">
                  <c:v>1.25</c:v>
                </c:pt>
                <c:pt idx="8">
                  <c:v>#N/A</c:v>
                </c:pt>
                <c:pt idx="9">
                  <c:v>0.65</c:v>
                </c:pt>
              </c:numCache>
            </c:numRef>
          </c:val>
        </c:ser>
        <c:ser>
          <c:idx val="5"/>
          <c:order val="5"/>
          <c:tx>
            <c:strRef>
              <c:f>データシート!$A$32</c:f>
              <c:strCache>
                <c:ptCount val="1"/>
                <c:pt idx="0">
                  <c:v>ガス事業会計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0.93</c:v>
                </c:pt>
                <c:pt idx="2">
                  <c:v>#N/A</c:v>
                </c:pt>
                <c:pt idx="3">
                  <c:v>1.41</c:v>
                </c:pt>
                <c:pt idx="4">
                  <c:v>#N/A</c:v>
                </c:pt>
                <c:pt idx="5">
                  <c:v>1.01</c:v>
                </c:pt>
                <c:pt idx="6">
                  <c:v>#N/A</c:v>
                </c:pt>
                <c:pt idx="7">
                  <c:v>0.94</c:v>
                </c:pt>
                <c:pt idx="8">
                  <c:v>#N/A</c:v>
                </c:pt>
                <c:pt idx="9">
                  <c:v>1</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1.9</c:v>
                </c:pt>
                <c:pt idx="2">
                  <c:v>#N/A</c:v>
                </c:pt>
                <c:pt idx="3">
                  <c:v>1.95</c:v>
                </c:pt>
                <c:pt idx="4">
                  <c:v>#N/A</c:v>
                </c:pt>
                <c:pt idx="5">
                  <c:v>1.61</c:v>
                </c:pt>
                <c:pt idx="6">
                  <c:v>#N/A</c:v>
                </c:pt>
                <c:pt idx="7">
                  <c:v>0.98</c:v>
                </c:pt>
                <c:pt idx="8">
                  <c:v>#N/A</c:v>
                </c:pt>
                <c:pt idx="9">
                  <c:v>1.1100000000000001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2.08</c:v>
                </c:pt>
                <c:pt idx="2">
                  <c:v>#N/A</c:v>
                </c:pt>
                <c:pt idx="3">
                  <c:v>1.1599999999999999</c:v>
                </c:pt>
                <c:pt idx="4">
                  <c:v>#N/A</c:v>
                </c:pt>
                <c:pt idx="5">
                  <c:v>1.25</c:v>
                </c:pt>
                <c:pt idx="6">
                  <c:v>#N/A</c:v>
                </c:pt>
                <c:pt idx="7">
                  <c:v>1.37</c:v>
                </c:pt>
                <c:pt idx="8">
                  <c:v>#N/A</c:v>
                </c:pt>
                <c:pt idx="9">
                  <c:v>1.56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3.1</c:v>
                </c:pt>
                <c:pt idx="2">
                  <c:v>#N/A</c:v>
                </c:pt>
                <c:pt idx="3">
                  <c:v>2.57</c:v>
                </c:pt>
                <c:pt idx="4">
                  <c:v>#N/A</c:v>
                </c:pt>
                <c:pt idx="5">
                  <c:v>2.08</c:v>
                </c:pt>
                <c:pt idx="6">
                  <c:v>#N/A</c:v>
                </c:pt>
                <c:pt idx="7">
                  <c:v>2.2599999999999998</c:v>
                </c:pt>
                <c:pt idx="8">
                  <c:v>#N/A</c:v>
                </c:pt>
                <c:pt idx="9">
                  <c:v>2.77</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1.38</c:v>
                </c:pt>
                <c:pt idx="2">
                  <c:v>1.75</c:v>
                </c:pt>
                <c:pt idx="3">
                  <c:v>#N/A</c:v>
                </c:pt>
                <c:pt idx="4">
                  <c:v>2.65</c:v>
                </c:pt>
                <c:pt idx="5">
                  <c:v>#N/A</c:v>
                </c:pt>
                <c:pt idx="6">
                  <c:v>1.19</c:v>
                </c:pt>
                <c:pt idx="7">
                  <c:v>#N/A</c:v>
                </c:pt>
                <c:pt idx="8">
                  <c:v>1.61</c:v>
                </c:pt>
                <c:pt idx="9">
                  <c:v>#N/A</c:v>
                </c:pt>
              </c:numCache>
            </c:numRef>
          </c:val>
        </c:ser>
        <c:dLbls>
          <c:showLegendKey val="0"/>
          <c:showVal val="0"/>
          <c:showCatName val="0"/>
          <c:showSerName val="0"/>
          <c:showPercent val="0"/>
          <c:showBubbleSize val="0"/>
        </c:dLbls>
        <c:gapWidth val="150"/>
        <c:overlap val="100"/>
        <c:axId val="180432896"/>
        <c:axId val="180434432"/>
      </c:barChart>
      <c:catAx>
        <c:axId val="18043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434432"/>
        <c:crosses val="autoZero"/>
        <c:auto val="1"/>
        <c:lblAlgn val="ctr"/>
        <c:lblOffset val="100"/>
        <c:tickLblSkip val="1"/>
        <c:tickMarkSkip val="1"/>
        <c:noMultiLvlLbl val="0"/>
      </c:catAx>
      <c:valAx>
        <c:axId val="180434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432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553</c:v>
                </c:pt>
                <c:pt idx="5">
                  <c:v>554</c:v>
                </c:pt>
                <c:pt idx="8">
                  <c:v>538</c:v>
                </c:pt>
                <c:pt idx="11">
                  <c:v>527</c:v>
                </c:pt>
                <c:pt idx="14">
                  <c:v>507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35</c:v>
                </c:pt>
                <c:pt idx="3">
                  <c:v>34</c:v>
                </c:pt>
                <c:pt idx="6">
                  <c:v>34</c:v>
                </c:pt>
                <c:pt idx="9">
                  <c:v>34</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27</c:v>
                </c:pt>
                <c:pt idx="3">
                  <c:v>29</c:v>
                </c:pt>
                <c:pt idx="6">
                  <c:v>29</c:v>
                </c:pt>
                <c:pt idx="9">
                  <c:v>29</c:v>
                </c:pt>
                <c:pt idx="12">
                  <c:v>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214</c:v>
                </c:pt>
                <c:pt idx="3">
                  <c:v>198</c:v>
                </c:pt>
                <c:pt idx="6">
                  <c:v>242</c:v>
                </c:pt>
                <c:pt idx="9">
                  <c:v>237</c:v>
                </c:pt>
                <c:pt idx="12">
                  <c:v>223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706</c:v>
                </c:pt>
                <c:pt idx="3">
                  <c:v>698</c:v>
                </c:pt>
                <c:pt idx="6">
                  <c:v>680</c:v>
                </c:pt>
                <c:pt idx="9">
                  <c:v>647</c:v>
                </c:pt>
                <c:pt idx="12">
                  <c:v>609</c:v>
                </c:pt>
              </c:numCache>
            </c:numRef>
          </c:val>
        </c:ser>
        <c:dLbls>
          <c:showLegendKey val="0"/>
          <c:showVal val="0"/>
          <c:showCatName val="0"/>
          <c:showSerName val="0"/>
          <c:showPercent val="0"/>
          <c:showBubbleSize val="0"/>
        </c:dLbls>
        <c:gapWidth val="100"/>
        <c:overlap val="100"/>
        <c:axId val="180194304"/>
        <c:axId val="180208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429</c:v>
                </c:pt>
                <c:pt idx="2">
                  <c:v>#N/A</c:v>
                </c:pt>
                <c:pt idx="3">
                  <c:v>#N/A</c:v>
                </c:pt>
                <c:pt idx="4">
                  <c:v>405</c:v>
                </c:pt>
                <c:pt idx="5">
                  <c:v>#N/A</c:v>
                </c:pt>
                <c:pt idx="6">
                  <c:v>#N/A</c:v>
                </c:pt>
                <c:pt idx="7">
                  <c:v>447</c:v>
                </c:pt>
                <c:pt idx="8">
                  <c:v>#N/A</c:v>
                </c:pt>
                <c:pt idx="9">
                  <c:v>#N/A</c:v>
                </c:pt>
                <c:pt idx="10">
                  <c:v>420</c:v>
                </c:pt>
                <c:pt idx="11">
                  <c:v>#N/A</c:v>
                </c:pt>
                <c:pt idx="12">
                  <c:v>#N/A</c:v>
                </c:pt>
                <c:pt idx="13">
                  <c:v>387</c:v>
                </c:pt>
                <c:pt idx="14">
                  <c:v>#N/A</c:v>
                </c:pt>
              </c:numCache>
            </c:numRef>
          </c:val>
          <c:smooth val="0"/>
        </c:ser>
        <c:dLbls>
          <c:showLegendKey val="0"/>
          <c:showVal val="0"/>
          <c:showCatName val="0"/>
          <c:showSerName val="0"/>
          <c:showPercent val="0"/>
          <c:showBubbleSize val="0"/>
        </c:dLbls>
        <c:marker val="1"/>
        <c:smooth val="0"/>
        <c:axId val="180194304"/>
        <c:axId val="180208768"/>
      </c:lineChart>
      <c:catAx>
        <c:axId val="18019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208768"/>
        <c:crosses val="autoZero"/>
        <c:auto val="1"/>
        <c:lblAlgn val="ctr"/>
        <c:lblOffset val="100"/>
        <c:tickLblSkip val="1"/>
        <c:tickMarkSkip val="1"/>
        <c:noMultiLvlLbl val="0"/>
      </c:catAx>
      <c:valAx>
        <c:axId val="180208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19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4534</c:v>
                </c:pt>
                <c:pt idx="5">
                  <c:v>4392</c:v>
                </c:pt>
                <c:pt idx="8">
                  <c:v>4209</c:v>
                </c:pt>
                <c:pt idx="11">
                  <c:v>4035</c:v>
                </c:pt>
                <c:pt idx="14">
                  <c:v>3852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542</c:v>
                </c:pt>
                <c:pt idx="5">
                  <c:v>492</c:v>
                </c:pt>
                <c:pt idx="8">
                  <c:v>458</c:v>
                </c:pt>
                <c:pt idx="11">
                  <c:v>429</c:v>
                </c:pt>
                <c:pt idx="14">
                  <c:v>405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1269</c:v>
                </c:pt>
                <c:pt idx="5">
                  <c:v>1541</c:v>
                </c:pt>
                <c:pt idx="8">
                  <c:v>1669</c:v>
                </c:pt>
                <c:pt idx="11">
                  <c:v>1793</c:v>
                </c:pt>
                <c:pt idx="14">
                  <c:v>1854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1205</c:v>
                </c:pt>
                <c:pt idx="3">
                  <c:v>1261</c:v>
                </c:pt>
                <c:pt idx="6">
                  <c:v>1188</c:v>
                </c:pt>
                <c:pt idx="9">
                  <c:v>1185</c:v>
                </c:pt>
                <c:pt idx="12">
                  <c:v>1117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201</c:v>
                </c:pt>
                <c:pt idx="3">
                  <c:v>188</c:v>
                </c:pt>
                <c:pt idx="6">
                  <c:v>157</c:v>
                </c:pt>
                <c:pt idx="9">
                  <c:v>130</c:v>
                </c:pt>
                <c:pt idx="12">
                  <c:v>104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1909</c:v>
                </c:pt>
                <c:pt idx="3">
                  <c:v>1770</c:v>
                </c:pt>
                <c:pt idx="6">
                  <c:v>1721</c:v>
                </c:pt>
                <c:pt idx="9">
                  <c:v>1663</c:v>
                </c:pt>
                <c:pt idx="12">
                  <c:v>1659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221</c:v>
                </c:pt>
                <c:pt idx="3">
                  <c:v>181</c:v>
                </c:pt>
                <c:pt idx="6">
                  <c:v>159</c:v>
                </c:pt>
                <c:pt idx="9">
                  <c:v>116</c:v>
                </c:pt>
                <c:pt idx="12">
                  <c:v>83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6424</c:v>
                </c:pt>
                <c:pt idx="3">
                  <c:v>6161</c:v>
                </c:pt>
                <c:pt idx="6">
                  <c:v>5862</c:v>
                </c:pt>
                <c:pt idx="9">
                  <c:v>5558</c:v>
                </c:pt>
                <c:pt idx="12">
                  <c:v>5301</c:v>
                </c:pt>
              </c:numCache>
            </c:numRef>
          </c:val>
        </c:ser>
        <c:dLbls>
          <c:showLegendKey val="0"/>
          <c:showVal val="0"/>
          <c:showCatName val="0"/>
          <c:showSerName val="0"/>
          <c:showPercent val="0"/>
          <c:showBubbleSize val="0"/>
        </c:dLbls>
        <c:gapWidth val="100"/>
        <c:overlap val="100"/>
        <c:axId val="175043712"/>
        <c:axId val="175045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3614</c:v>
                </c:pt>
                <c:pt idx="2">
                  <c:v>#N/A</c:v>
                </c:pt>
                <c:pt idx="3">
                  <c:v>#N/A</c:v>
                </c:pt>
                <c:pt idx="4">
                  <c:v>3136</c:v>
                </c:pt>
                <c:pt idx="5">
                  <c:v>#N/A</c:v>
                </c:pt>
                <c:pt idx="6">
                  <c:v>#N/A</c:v>
                </c:pt>
                <c:pt idx="7">
                  <c:v>2751</c:v>
                </c:pt>
                <c:pt idx="8">
                  <c:v>#N/A</c:v>
                </c:pt>
                <c:pt idx="9">
                  <c:v>#N/A</c:v>
                </c:pt>
                <c:pt idx="10">
                  <c:v>2395</c:v>
                </c:pt>
                <c:pt idx="11">
                  <c:v>#N/A</c:v>
                </c:pt>
                <c:pt idx="12">
                  <c:v>#N/A</c:v>
                </c:pt>
                <c:pt idx="13">
                  <c:v>2154</c:v>
                </c:pt>
                <c:pt idx="14">
                  <c:v>#N/A</c:v>
                </c:pt>
              </c:numCache>
            </c:numRef>
          </c:val>
          <c:smooth val="0"/>
        </c:ser>
        <c:dLbls>
          <c:showLegendKey val="0"/>
          <c:showVal val="0"/>
          <c:showCatName val="0"/>
          <c:showSerName val="0"/>
          <c:showPercent val="0"/>
          <c:showBubbleSize val="0"/>
        </c:dLbls>
        <c:marker val="1"/>
        <c:smooth val="0"/>
        <c:axId val="175043712"/>
        <c:axId val="175045632"/>
      </c:lineChart>
      <c:catAx>
        <c:axId val="17504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5045632"/>
        <c:crosses val="autoZero"/>
        <c:auto val="1"/>
        <c:lblAlgn val="ctr"/>
        <c:lblOffset val="100"/>
        <c:tickLblSkip val="1"/>
        <c:tickMarkSkip val="1"/>
        <c:noMultiLvlLbl val="0"/>
      </c:catAx>
      <c:valAx>
        <c:axId val="175045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04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北海道長万部町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6,041
5,995
310.84
4,897,909
4,708,497
90,489
3,261,296
5,301,029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77.1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２６年度末４０．６１％）に加え、町内に中心となる産業がないこと等により財政基盤が弱く、０．１９と類似団体平均を下回っているため、退職者不補充や職員の基本給カット（特別職５～１０％）するなど人件費の削減に努め、緊急に必要な事業を峻別する等、歳出の見直しを実施するとともに、税収の収納率向上対策を中心とす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92710</xdr:rowOff>
    </xdr:to>
    <xdr:cxnSp macro="">
      <xdr:nvCxnSpPr>
        <xdr:cNvPr id="67" name="直線コネクタ 66"/>
        <xdr:cNvCxnSpPr/>
      </xdr:nvCxnSpPr>
      <xdr:spPr>
        <a:xfrm>
          <a:off x="4114800" y="76284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0" name="直線コネクタ 69"/>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148183</xdr:rowOff>
    </xdr:from>
    <xdr:ext cx="736600" cy="259045"/>
    <xdr:sp macro="" textlink="">
      <xdr:nvSpPr>
        <xdr:cNvPr id="72" name="テキスト ボックス 71"/>
        <xdr:cNvSpPr txBox="1"/>
      </xdr:nvSpPr>
      <xdr:spPr>
        <a:xfrm>
          <a:off x="3733800" y="717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76623</xdr:rowOff>
    </xdr:from>
    <xdr:to>
      <xdr:col>4</xdr:col>
      <xdr:colOff>482600</xdr:colOff>
      <xdr:row>44</xdr:row>
      <xdr:rowOff>84667</xdr:rowOff>
    </xdr:to>
    <xdr:cxnSp macro="">
      <xdr:nvCxnSpPr>
        <xdr:cNvPr id="73" name="直線コネクタ 72"/>
        <xdr:cNvCxnSpPr/>
      </xdr:nvCxnSpPr>
      <xdr:spPr>
        <a:xfrm>
          <a:off x="2336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140140</xdr:rowOff>
    </xdr:from>
    <xdr:ext cx="762000" cy="259045"/>
    <xdr:sp macro="" textlink="">
      <xdr:nvSpPr>
        <xdr:cNvPr id="75" name="テキスト ボックス 74"/>
        <xdr:cNvSpPr txBox="1"/>
      </xdr:nvSpPr>
      <xdr:spPr>
        <a:xfrm>
          <a:off x="2844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68580</xdr:rowOff>
    </xdr:from>
    <xdr:to>
      <xdr:col>3</xdr:col>
      <xdr:colOff>279400</xdr:colOff>
      <xdr:row>44</xdr:row>
      <xdr:rowOff>76623</xdr:rowOff>
    </xdr:to>
    <xdr:cxnSp macro="">
      <xdr:nvCxnSpPr>
        <xdr:cNvPr id="76" name="直線コネクタ 75"/>
        <xdr:cNvCxnSpPr/>
      </xdr:nvCxnSpPr>
      <xdr:spPr>
        <a:xfrm>
          <a:off x="1447800" y="76123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107967</xdr:rowOff>
    </xdr:from>
    <xdr:ext cx="762000" cy="259045"/>
    <xdr:sp macro="" textlink="">
      <xdr:nvSpPr>
        <xdr:cNvPr id="78" name="テキスト ボックス 77"/>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151554</xdr:rowOff>
    </xdr:from>
    <xdr:to>
      <xdr:col>2</xdr:col>
      <xdr:colOff>127000</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91881</xdr:rowOff>
    </xdr:from>
    <xdr:ext cx="762000" cy="259045"/>
    <xdr:sp macro="" textlink="">
      <xdr:nvSpPr>
        <xdr:cNvPr id="80" name="テキスト ボックス 79"/>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41910</xdr:rowOff>
    </xdr:from>
    <xdr:to>
      <xdr:col>7</xdr:col>
      <xdr:colOff>203200</xdr:colOff>
      <xdr:row>44</xdr:row>
      <xdr:rowOff>143510</xdr:rowOff>
    </xdr:to>
    <xdr:sp macro="" textlink="">
      <xdr:nvSpPr>
        <xdr:cNvPr id="86" name="円/楕円 85"/>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109237</xdr:rowOff>
    </xdr:from>
    <xdr:ext cx="762000" cy="259045"/>
    <xdr:sp macro="" textlink="">
      <xdr:nvSpPr>
        <xdr:cNvPr id="87" name="財政力該当値テキスト"/>
        <xdr:cNvSpPr txBox="1"/>
      </xdr:nvSpPr>
      <xdr:spPr>
        <a:xfrm>
          <a:off x="5041900" y="748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8" name="円/楕円 87"/>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89" name="テキスト ボックス 88"/>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0" name="円/楕円 89"/>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1" name="テキスト ボックス 90"/>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25823</xdr:rowOff>
    </xdr:from>
    <xdr:to>
      <xdr:col>3</xdr:col>
      <xdr:colOff>330200</xdr:colOff>
      <xdr:row>44</xdr:row>
      <xdr:rowOff>127423</xdr:rowOff>
    </xdr:to>
    <xdr:sp macro="" textlink="">
      <xdr:nvSpPr>
        <xdr:cNvPr id="92" name="円/楕円 91"/>
        <xdr:cNvSpPr/>
      </xdr:nvSpPr>
      <xdr:spPr>
        <a:xfrm>
          <a:off x="2286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112200</xdr:rowOff>
    </xdr:from>
    <xdr:ext cx="762000" cy="259045"/>
    <xdr:sp macro="" textlink="">
      <xdr:nvSpPr>
        <xdr:cNvPr id="93" name="テキスト ボックス 92"/>
        <xdr:cNvSpPr txBox="1"/>
      </xdr:nvSpPr>
      <xdr:spPr>
        <a:xfrm>
          <a:off x="1955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17780</xdr:rowOff>
    </xdr:from>
    <xdr:to>
      <xdr:col>2</xdr:col>
      <xdr:colOff>127000</xdr:colOff>
      <xdr:row>44</xdr:row>
      <xdr:rowOff>119380</xdr:rowOff>
    </xdr:to>
    <xdr:sp macro="" textlink="">
      <xdr:nvSpPr>
        <xdr:cNvPr id="94" name="円/楕円 93"/>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104157</xdr:rowOff>
    </xdr:from>
    <xdr:ext cx="762000" cy="259045"/>
    <xdr:sp macro="" textlink="">
      <xdr:nvSpPr>
        <xdr:cNvPr id="95" name="テキスト ボックス 94"/>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度から平成２６年度まで実施していた職員の基本給カット（特別職１０～２０％、一般職３～５％。なお、平成２７年度からは特別職５～１０％カットを実施）や退職者不補充等による人件費の削減、また、「集中改革プラン」による事務事業の見直し等、経常経費の削減を図ったことにより、類似団体平均をやや下回っている。公債費はピークを過ぎて減少しており、平成１９年度に実施した高利率の地方債の借換もあり、比率は低下している。今後とも事務事業の見直しをさらに進めるとともに、行財政改革への取組を通じて義務的経費を削減し、さらなる比率の低下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37556</xdr:rowOff>
    </xdr:from>
    <xdr:to>
      <xdr:col>7</xdr:col>
      <xdr:colOff>152400</xdr:colOff>
      <xdr:row>62</xdr:row>
      <xdr:rowOff>106499</xdr:rowOff>
    </xdr:to>
    <xdr:cxnSp macro="">
      <xdr:nvCxnSpPr>
        <xdr:cNvPr id="132" name="直線コネクタ 131"/>
        <xdr:cNvCxnSpPr/>
      </xdr:nvCxnSpPr>
      <xdr:spPr>
        <a:xfrm flipV="1">
          <a:off x="4114800" y="1066745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103612</xdr:rowOff>
    </xdr:from>
    <xdr:ext cx="762000" cy="259045"/>
    <xdr:sp macro="" textlink="">
      <xdr:nvSpPr>
        <xdr:cNvPr id="133" name="財政構造の弾力性平均値テキスト"/>
        <xdr:cNvSpPr txBox="1"/>
      </xdr:nvSpPr>
      <xdr:spPr>
        <a:xfrm>
          <a:off x="5041900" y="1073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96157</xdr:rowOff>
    </xdr:from>
    <xdr:to>
      <xdr:col>6</xdr:col>
      <xdr:colOff>0</xdr:colOff>
      <xdr:row>62</xdr:row>
      <xdr:rowOff>106499</xdr:rowOff>
    </xdr:to>
    <xdr:cxnSp macro="">
      <xdr:nvCxnSpPr>
        <xdr:cNvPr id="135" name="直線コネクタ 134"/>
        <xdr:cNvCxnSpPr/>
      </xdr:nvCxnSpPr>
      <xdr:spPr>
        <a:xfrm>
          <a:off x="3225800" y="1072605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46462</xdr:rowOff>
    </xdr:from>
    <xdr:ext cx="736600" cy="259045"/>
    <xdr:sp macro="" textlink="">
      <xdr:nvSpPr>
        <xdr:cNvPr id="137" name="テキスト ボックス 136"/>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150404</xdr:rowOff>
    </xdr:from>
    <xdr:to>
      <xdr:col>4</xdr:col>
      <xdr:colOff>482600</xdr:colOff>
      <xdr:row>62</xdr:row>
      <xdr:rowOff>96157</xdr:rowOff>
    </xdr:to>
    <xdr:cxnSp macro="">
      <xdr:nvCxnSpPr>
        <xdr:cNvPr id="138" name="直線コネクタ 137"/>
        <xdr:cNvCxnSpPr/>
      </xdr:nvCxnSpPr>
      <xdr:spPr>
        <a:xfrm>
          <a:off x="2336800" y="10608854"/>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40" name="テキスト ボックス 139"/>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150404</xdr:rowOff>
    </xdr:from>
    <xdr:to>
      <xdr:col>3</xdr:col>
      <xdr:colOff>279400</xdr:colOff>
      <xdr:row>62</xdr:row>
      <xdr:rowOff>72027</xdr:rowOff>
    </xdr:to>
    <xdr:cxnSp macro="">
      <xdr:nvCxnSpPr>
        <xdr:cNvPr id="141" name="直線コネクタ 140"/>
        <xdr:cNvCxnSpPr/>
      </xdr:nvCxnSpPr>
      <xdr:spPr>
        <a:xfrm flipV="1">
          <a:off x="1447800" y="1060885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42" name="フローチャート : 判断 141"/>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148970</xdr:rowOff>
    </xdr:from>
    <xdr:ext cx="762000" cy="259045"/>
    <xdr:sp macro="" textlink="">
      <xdr:nvSpPr>
        <xdr:cNvPr id="143" name="テキスト ボックス 142"/>
        <xdr:cNvSpPr txBox="1"/>
      </xdr:nvSpPr>
      <xdr:spPr>
        <a:xfrm>
          <a:off x="1955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4" name="フローチャート :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158206</xdr:rowOff>
    </xdr:from>
    <xdr:to>
      <xdr:col>7</xdr:col>
      <xdr:colOff>203200</xdr:colOff>
      <xdr:row>62</xdr:row>
      <xdr:rowOff>88356</xdr:rowOff>
    </xdr:to>
    <xdr:sp macro="" textlink="">
      <xdr:nvSpPr>
        <xdr:cNvPr id="151" name="円/楕円 150"/>
        <xdr:cNvSpPr/>
      </xdr:nvSpPr>
      <xdr:spPr>
        <a:xfrm>
          <a:off x="49022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3283</xdr:rowOff>
    </xdr:from>
    <xdr:ext cx="762000" cy="259045"/>
    <xdr:sp macro="" textlink="">
      <xdr:nvSpPr>
        <xdr:cNvPr id="152" name="財政構造の弾力性該当値テキスト"/>
        <xdr:cNvSpPr txBox="1"/>
      </xdr:nvSpPr>
      <xdr:spPr>
        <a:xfrm>
          <a:off x="50419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55699</xdr:rowOff>
    </xdr:from>
    <xdr:to>
      <xdr:col>6</xdr:col>
      <xdr:colOff>50800</xdr:colOff>
      <xdr:row>62</xdr:row>
      <xdr:rowOff>157299</xdr:rowOff>
    </xdr:to>
    <xdr:sp macro="" textlink="">
      <xdr:nvSpPr>
        <xdr:cNvPr id="153" name="円/楕円 152"/>
        <xdr:cNvSpPr/>
      </xdr:nvSpPr>
      <xdr:spPr>
        <a:xfrm>
          <a:off x="4064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167476</xdr:rowOff>
    </xdr:from>
    <xdr:ext cx="736600" cy="259045"/>
    <xdr:sp macro="" textlink="">
      <xdr:nvSpPr>
        <xdr:cNvPr id="154" name="テキスト ボックス 153"/>
        <xdr:cNvSpPr txBox="1"/>
      </xdr:nvSpPr>
      <xdr:spPr>
        <a:xfrm>
          <a:off x="3733800" y="10454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45357</xdr:rowOff>
    </xdr:from>
    <xdr:to>
      <xdr:col>4</xdr:col>
      <xdr:colOff>533400</xdr:colOff>
      <xdr:row>62</xdr:row>
      <xdr:rowOff>146957</xdr:rowOff>
    </xdr:to>
    <xdr:sp macro="" textlink="">
      <xdr:nvSpPr>
        <xdr:cNvPr id="155" name="円/楕円 154"/>
        <xdr:cNvSpPr/>
      </xdr:nvSpPr>
      <xdr:spPr>
        <a:xfrm>
          <a:off x="3175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157134</xdr:rowOff>
    </xdr:from>
    <xdr:ext cx="762000" cy="259045"/>
    <xdr:sp macro="" textlink="">
      <xdr:nvSpPr>
        <xdr:cNvPr id="156" name="テキスト ボックス 155"/>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99604</xdr:rowOff>
    </xdr:from>
    <xdr:to>
      <xdr:col>3</xdr:col>
      <xdr:colOff>330200</xdr:colOff>
      <xdr:row>62</xdr:row>
      <xdr:rowOff>29754</xdr:rowOff>
    </xdr:to>
    <xdr:sp macro="" textlink="">
      <xdr:nvSpPr>
        <xdr:cNvPr id="157" name="円/楕円 156"/>
        <xdr:cNvSpPr/>
      </xdr:nvSpPr>
      <xdr:spPr>
        <a:xfrm>
          <a:off x="2286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39931</xdr:rowOff>
    </xdr:from>
    <xdr:ext cx="762000" cy="259045"/>
    <xdr:sp macro="" textlink="">
      <xdr:nvSpPr>
        <xdr:cNvPr id="158" name="テキスト ボックス 157"/>
        <xdr:cNvSpPr txBox="1"/>
      </xdr:nvSpPr>
      <xdr:spPr>
        <a:xfrm>
          <a:off x="1955800" y="103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21227</xdr:rowOff>
    </xdr:from>
    <xdr:to>
      <xdr:col>2</xdr:col>
      <xdr:colOff>127000</xdr:colOff>
      <xdr:row>62</xdr:row>
      <xdr:rowOff>122827</xdr:rowOff>
    </xdr:to>
    <xdr:sp macro="" textlink="">
      <xdr:nvSpPr>
        <xdr:cNvPr id="159" name="円/楕円 158"/>
        <xdr:cNvSpPr/>
      </xdr:nvSpPr>
      <xdr:spPr>
        <a:xfrm>
          <a:off x="1397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133004</xdr:rowOff>
    </xdr:from>
    <xdr:ext cx="762000" cy="259045"/>
    <xdr:sp macro="" textlink="">
      <xdr:nvSpPr>
        <xdr:cNvPr id="160" name="テキスト ボックス 159"/>
        <xdr:cNvSpPr txBox="1"/>
      </xdr:nvSpPr>
      <xdr:spPr>
        <a:xfrm>
          <a:off x="1066800" y="1042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[281,930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については、削減や抑制の結果、年々減少傾向にあるが、近年の急激な人口の減少や、単独消防を配置していることなどにより、一人当たりの決算額は類似団体平均を上回っている。</a:t>
          </a:r>
        </a:p>
        <a:p>
          <a:r>
            <a:rPr kumimoji="1" lang="ja-JP" altLang="en-US" sz="1300">
              <a:latin typeface="ＭＳ Ｐゴシック"/>
            </a:rPr>
            <a:t>　今後は直営事業を見直し、民間でも実施可能な部分については、指定管理者制度の導入などにより委託化を進め、更なるコストの削減に努める。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170241</xdr:rowOff>
    </xdr:from>
    <xdr:to>
      <xdr:col>7</xdr:col>
      <xdr:colOff>152400</xdr:colOff>
      <xdr:row>83</xdr:row>
      <xdr:rowOff>18008</xdr:rowOff>
    </xdr:to>
    <xdr:cxnSp macro="">
      <xdr:nvCxnSpPr>
        <xdr:cNvPr id="196" name="直線コネクタ 195"/>
        <xdr:cNvCxnSpPr/>
      </xdr:nvCxnSpPr>
      <xdr:spPr>
        <a:xfrm flipV="1">
          <a:off x="4114800" y="14229141"/>
          <a:ext cx="838200" cy="1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166033</xdr:rowOff>
    </xdr:from>
    <xdr:ext cx="762000" cy="259045"/>
    <xdr:sp macro="" textlink="">
      <xdr:nvSpPr>
        <xdr:cNvPr id="197" name="人件費・物件費等の状況平均値テキスト"/>
        <xdr:cNvSpPr txBox="1"/>
      </xdr:nvSpPr>
      <xdr:spPr>
        <a:xfrm>
          <a:off x="5041900" y="13882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18008</xdr:rowOff>
    </xdr:from>
    <xdr:to>
      <xdr:col>6</xdr:col>
      <xdr:colOff>0</xdr:colOff>
      <xdr:row>83</xdr:row>
      <xdr:rowOff>20329</xdr:rowOff>
    </xdr:to>
    <xdr:cxnSp macro="">
      <xdr:nvCxnSpPr>
        <xdr:cNvPr id="199" name="直線コネクタ 198"/>
        <xdr:cNvCxnSpPr/>
      </xdr:nvCxnSpPr>
      <xdr:spPr>
        <a:xfrm flipV="1">
          <a:off x="3225800" y="14248358"/>
          <a:ext cx="889000" cy="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105498</xdr:rowOff>
    </xdr:from>
    <xdr:ext cx="736600" cy="259045"/>
    <xdr:sp macro="" textlink="">
      <xdr:nvSpPr>
        <xdr:cNvPr id="201" name="テキスト ボックス 200"/>
        <xdr:cNvSpPr txBox="1"/>
      </xdr:nvSpPr>
      <xdr:spPr>
        <a:xfrm>
          <a:off x="3733800" y="1382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133173</xdr:rowOff>
    </xdr:from>
    <xdr:to>
      <xdr:col>4</xdr:col>
      <xdr:colOff>482600</xdr:colOff>
      <xdr:row>83</xdr:row>
      <xdr:rowOff>20329</xdr:rowOff>
    </xdr:to>
    <xdr:cxnSp macro="">
      <xdr:nvCxnSpPr>
        <xdr:cNvPr id="202" name="直線コネクタ 201"/>
        <xdr:cNvCxnSpPr/>
      </xdr:nvCxnSpPr>
      <xdr:spPr>
        <a:xfrm>
          <a:off x="2336800" y="14192073"/>
          <a:ext cx="889000" cy="5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83098</xdr:rowOff>
    </xdr:from>
    <xdr:ext cx="762000" cy="259045"/>
    <xdr:sp macro="" textlink="">
      <xdr:nvSpPr>
        <xdr:cNvPr id="204" name="テキスト ボックス 203"/>
        <xdr:cNvSpPr txBox="1"/>
      </xdr:nvSpPr>
      <xdr:spPr>
        <a:xfrm>
          <a:off x="2844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133173</xdr:rowOff>
    </xdr:from>
    <xdr:to>
      <xdr:col>3</xdr:col>
      <xdr:colOff>279400</xdr:colOff>
      <xdr:row>82</xdr:row>
      <xdr:rowOff>135702</xdr:rowOff>
    </xdr:to>
    <xdr:cxnSp macro="">
      <xdr:nvCxnSpPr>
        <xdr:cNvPr id="205" name="直線コネクタ 204"/>
        <xdr:cNvCxnSpPr/>
      </xdr:nvCxnSpPr>
      <xdr:spPr>
        <a:xfrm flipV="1">
          <a:off x="1447800" y="14192073"/>
          <a:ext cx="889000" cy="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135378</xdr:rowOff>
    </xdr:from>
    <xdr:to>
      <xdr:col>3</xdr:col>
      <xdr:colOff>330200</xdr:colOff>
      <xdr:row>82</xdr:row>
      <xdr:rowOff>65528</xdr:rowOff>
    </xdr:to>
    <xdr:sp macro="" textlink="">
      <xdr:nvSpPr>
        <xdr:cNvPr id="206" name="フローチャート : 判断 205"/>
        <xdr:cNvSpPr/>
      </xdr:nvSpPr>
      <xdr:spPr>
        <a:xfrm>
          <a:off x="2286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75705</xdr:rowOff>
    </xdr:from>
    <xdr:ext cx="762000" cy="259045"/>
    <xdr:sp macro="" textlink="">
      <xdr:nvSpPr>
        <xdr:cNvPr id="207" name="テキスト ボックス 206"/>
        <xdr:cNvSpPr txBox="1"/>
      </xdr:nvSpPr>
      <xdr:spPr>
        <a:xfrm>
          <a:off x="1955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124670</xdr:rowOff>
    </xdr:from>
    <xdr:to>
      <xdr:col>2</xdr:col>
      <xdr:colOff>127000</xdr:colOff>
      <xdr:row>82</xdr:row>
      <xdr:rowOff>54820</xdr:rowOff>
    </xdr:to>
    <xdr:sp macro="" textlink="">
      <xdr:nvSpPr>
        <xdr:cNvPr id="208" name="フローチャート : 判断 207"/>
        <xdr:cNvSpPr/>
      </xdr:nvSpPr>
      <xdr:spPr>
        <a:xfrm>
          <a:off x="1397000" y="140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64997</xdr:rowOff>
    </xdr:from>
    <xdr:ext cx="762000" cy="259045"/>
    <xdr:sp macro="" textlink="">
      <xdr:nvSpPr>
        <xdr:cNvPr id="209" name="テキスト ボックス 208"/>
        <xdr:cNvSpPr txBox="1"/>
      </xdr:nvSpPr>
      <xdr:spPr>
        <a:xfrm>
          <a:off x="1066800" y="137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119441</xdr:rowOff>
    </xdr:from>
    <xdr:to>
      <xdr:col>7</xdr:col>
      <xdr:colOff>203200</xdr:colOff>
      <xdr:row>83</xdr:row>
      <xdr:rowOff>49591</xdr:rowOff>
    </xdr:to>
    <xdr:sp macro="" textlink="">
      <xdr:nvSpPr>
        <xdr:cNvPr id="215" name="円/楕円 214"/>
        <xdr:cNvSpPr/>
      </xdr:nvSpPr>
      <xdr:spPr>
        <a:xfrm>
          <a:off x="4902200" y="1417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91518</xdr:rowOff>
    </xdr:from>
    <xdr:ext cx="762000" cy="259045"/>
    <xdr:sp macro="" textlink="">
      <xdr:nvSpPr>
        <xdr:cNvPr id="216" name="人件費・物件費等の状況該当値テキスト"/>
        <xdr:cNvSpPr txBox="1"/>
      </xdr:nvSpPr>
      <xdr:spPr>
        <a:xfrm>
          <a:off x="5041900" y="1415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281,930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138658</xdr:rowOff>
    </xdr:from>
    <xdr:to>
      <xdr:col>6</xdr:col>
      <xdr:colOff>50800</xdr:colOff>
      <xdr:row>83</xdr:row>
      <xdr:rowOff>68808</xdr:rowOff>
    </xdr:to>
    <xdr:sp macro="" textlink="">
      <xdr:nvSpPr>
        <xdr:cNvPr id="217" name="円/楕円 216"/>
        <xdr:cNvSpPr/>
      </xdr:nvSpPr>
      <xdr:spPr>
        <a:xfrm>
          <a:off x="4064000" y="1419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53585</xdr:rowOff>
    </xdr:from>
    <xdr:ext cx="736600" cy="259045"/>
    <xdr:sp macro="" textlink="">
      <xdr:nvSpPr>
        <xdr:cNvPr id="218" name="テキスト ボックス 217"/>
        <xdr:cNvSpPr txBox="1"/>
      </xdr:nvSpPr>
      <xdr:spPr>
        <a:xfrm>
          <a:off x="3733800" y="1428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293,080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140979</xdr:rowOff>
    </xdr:from>
    <xdr:to>
      <xdr:col>4</xdr:col>
      <xdr:colOff>533400</xdr:colOff>
      <xdr:row>83</xdr:row>
      <xdr:rowOff>71129</xdr:rowOff>
    </xdr:to>
    <xdr:sp macro="" textlink="">
      <xdr:nvSpPr>
        <xdr:cNvPr id="219" name="円/楕円 218"/>
        <xdr:cNvSpPr/>
      </xdr:nvSpPr>
      <xdr:spPr>
        <a:xfrm>
          <a:off x="3175000" y="1419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55906</xdr:rowOff>
    </xdr:from>
    <xdr:ext cx="762000" cy="259045"/>
    <xdr:sp macro="" textlink="">
      <xdr:nvSpPr>
        <xdr:cNvPr id="220" name="テキスト ボックス 219"/>
        <xdr:cNvSpPr txBox="1"/>
      </xdr:nvSpPr>
      <xdr:spPr>
        <a:xfrm>
          <a:off x="2844800" y="1428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294,426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82373</xdr:rowOff>
    </xdr:from>
    <xdr:to>
      <xdr:col>3</xdr:col>
      <xdr:colOff>330200</xdr:colOff>
      <xdr:row>83</xdr:row>
      <xdr:rowOff>12523</xdr:rowOff>
    </xdr:to>
    <xdr:sp macro="" textlink="">
      <xdr:nvSpPr>
        <xdr:cNvPr id="221" name="円/楕円 220"/>
        <xdr:cNvSpPr/>
      </xdr:nvSpPr>
      <xdr:spPr>
        <a:xfrm>
          <a:off x="2286000" y="141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168750</xdr:rowOff>
    </xdr:from>
    <xdr:ext cx="762000" cy="259045"/>
    <xdr:sp macro="" textlink="">
      <xdr:nvSpPr>
        <xdr:cNvPr id="222" name="テキスト ボックス 221"/>
        <xdr:cNvSpPr txBox="1"/>
      </xdr:nvSpPr>
      <xdr:spPr>
        <a:xfrm>
          <a:off x="1955800" y="1422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260,424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84902</xdr:rowOff>
    </xdr:from>
    <xdr:to>
      <xdr:col>2</xdr:col>
      <xdr:colOff>127000</xdr:colOff>
      <xdr:row>83</xdr:row>
      <xdr:rowOff>15052</xdr:rowOff>
    </xdr:to>
    <xdr:sp macro="" textlink="">
      <xdr:nvSpPr>
        <xdr:cNvPr id="223" name="円/楕円 222"/>
        <xdr:cNvSpPr/>
      </xdr:nvSpPr>
      <xdr:spPr>
        <a:xfrm>
          <a:off x="1397000" y="141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171279</xdr:rowOff>
    </xdr:from>
    <xdr:ext cx="762000" cy="259045"/>
    <xdr:sp macro="" textlink="">
      <xdr:nvSpPr>
        <xdr:cNvPr id="224" name="テキスト ボックス 223"/>
        <xdr:cNvSpPr txBox="1"/>
      </xdr:nvSpPr>
      <xdr:spPr>
        <a:xfrm>
          <a:off x="1066800" y="1423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261,891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厳しい財政状況のおり経常経費削減の一環として、平成１７年度から平成２６年度まで職員の基本給カット（一律３～５％）を実施しており、ラスパイレス指数は類似団体平均は下回っている。</a:t>
          </a:r>
        </a:p>
        <a:p>
          <a:r>
            <a:rPr kumimoji="1" lang="ja-JP" altLang="en-US" sz="1300">
              <a:latin typeface="ＭＳ Ｐゴシック"/>
            </a:rPr>
            <a:t>　今後も、昇格昇給制度の適正な運用により、引き続き現在の水準の維持に努める。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50377</xdr:rowOff>
    </xdr:from>
    <xdr:to>
      <xdr:col>24</xdr:col>
      <xdr:colOff>558800</xdr:colOff>
      <xdr:row>87</xdr:row>
      <xdr:rowOff>155363</xdr:rowOff>
    </xdr:to>
    <xdr:cxnSp macro="">
      <xdr:nvCxnSpPr>
        <xdr:cNvPr id="258" name="直線コネクタ 257"/>
        <xdr:cNvCxnSpPr/>
      </xdr:nvCxnSpPr>
      <xdr:spPr>
        <a:xfrm flipV="1">
          <a:off x="16179800" y="14452177"/>
          <a:ext cx="8382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9"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155363</xdr:rowOff>
    </xdr:from>
    <xdr:to>
      <xdr:col>23</xdr:col>
      <xdr:colOff>406400</xdr:colOff>
      <xdr:row>88</xdr:row>
      <xdr:rowOff>24130</xdr:rowOff>
    </xdr:to>
    <xdr:cxnSp macro="">
      <xdr:nvCxnSpPr>
        <xdr:cNvPr id="261" name="直線コネクタ 260"/>
        <xdr:cNvCxnSpPr/>
      </xdr:nvCxnSpPr>
      <xdr:spPr>
        <a:xfrm flipV="1">
          <a:off x="15290800" y="150715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148184</xdr:rowOff>
    </xdr:from>
    <xdr:ext cx="736600" cy="259045"/>
    <xdr:sp macro="" textlink="">
      <xdr:nvSpPr>
        <xdr:cNvPr id="263" name="テキスト ボックス 262"/>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141393</xdr:rowOff>
    </xdr:from>
    <xdr:to>
      <xdr:col>22</xdr:col>
      <xdr:colOff>203200</xdr:colOff>
      <xdr:row>88</xdr:row>
      <xdr:rowOff>24130</xdr:rowOff>
    </xdr:to>
    <xdr:cxnSp macro="">
      <xdr:nvCxnSpPr>
        <xdr:cNvPr id="264" name="直線コネクタ 263"/>
        <xdr:cNvCxnSpPr/>
      </xdr:nvCxnSpPr>
      <xdr:spPr>
        <a:xfrm>
          <a:off x="14401800" y="14371743"/>
          <a:ext cx="889000" cy="7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6" name="テキスト ボックス 265"/>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141393</xdr:rowOff>
    </xdr:from>
    <xdr:to>
      <xdr:col>21</xdr:col>
      <xdr:colOff>0</xdr:colOff>
      <xdr:row>84</xdr:row>
      <xdr:rowOff>66463</xdr:rowOff>
    </xdr:to>
    <xdr:cxnSp macro="">
      <xdr:nvCxnSpPr>
        <xdr:cNvPr id="267" name="直線コネクタ 266"/>
        <xdr:cNvCxnSpPr/>
      </xdr:nvCxnSpPr>
      <xdr:spPr>
        <a:xfrm flipV="1">
          <a:off x="13512800" y="1437174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88054</xdr:rowOff>
    </xdr:from>
    <xdr:to>
      <xdr:col>21</xdr:col>
      <xdr:colOff>50800</xdr:colOff>
      <xdr:row>85</xdr:row>
      <xdr:rowOff>18204</xdr:rowOff>
    </xdr:to>
    <xdr:sp macro="" textlink="">
      <xdr:nvSpPr>
        <xdr:cNvPr id="268" name="フローチャート : 判断 267"/>
        <xdr:cNvSpPr/>
      </xdr:nvSpPr>
      <xdr:spPr>
        <a:xfrm>
          <a:off x="14351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2981</xdr:rowOff>
    </xdr:from>
    <xdr:ext cx="762000" cy="259045"/>
    <xdr:sp macro="" textlink="">
      <xdr:nvSpPr>
        <xdr:cNvPr id="269" name="テキスト ボックス 268"/>
        <xdr:cNvSpPr txBox="1"/>
      </xdr:nvSpPr>
      <xdr:spPr>
        <a:xfrm>
          <a:off x="14020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70" name="フローチャート : 判断 269"/>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71" name="テキスト ボックス 270"/>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77" name="円/楕円 276"/>
        <xdr:cNvSpPr/>
      </xdr:nvSpPr>
      <xdr:spPr>
        <a:xfrm>
          <a:off x="169672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16104</xdr:rowOff>
    </xdr:from>
    <xdr:ext cx="762000" cy="259045"/>
    <xdr:sp macro="" textlink="">
      <xdr:nvSpPr>
        <xdr:cNvPr id="278" name="給与水準   （国との比較）該当値テキスト"/>
        <xdr:cNvSpPr txBox="1"/>
      </xdr:nvSpPr>
      <xdr:spPr>
        <a:xfrm>
          <a:off x="17106900" y="1424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104563</xdr:rowOff>
    </xdr:from>
    <xdr:to>
      <xdr:col>23</xdr:col>
      <xdr:colOff>457200</xdr:colOff>
      <xdr:row>88</xdr:row>
      <xdr:rowOff>34713</xdr:rowOff>
    </xdr:to>
    <xdr:sp macro="" textlink="">
      <xdr:nvSpPr>
        <xdr:cNvPr id="279" name="円/楕円 278"/>
        <xdr:cNvSpPr/>
      </xdr:nvSpPr>
      <xdr:spPr>
        <a:xfrm>
          <a:off x="16129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44890</xdr:rowOff>
    </xdr:from>
    <xdr:ext cx="736600" cy="259045"/>
    <xdr:sp macro="" textlink="">
      <xdr:nvSpPr>
        <xdr:cNvPr id="280" name="テキスト ボックス 279"/>
        <xdr:cNvSpPr txBox="1"/>
      </xdr:nvSpPr>
      <xdr:spPr>
        <a:xfrm>
          <a:off x="15798800" y="14789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81" name="円/楕円 280"/>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85107</xdr:rowOff>
    </xdr:from>
    <xdr:ext cx="762000" cy="259045"/>
    <xdr:sp macro="" textlink="">
      <xdr:nvSpPr>
        <xdr:cNvPr id="282" name="テキスト ボックス 281"/>
        <xdr:cNvSpPr txBox="1"/>
      </xdr:nvSpPr>
      <xdr:spPr>
        <a:xfrm>
          <a:off x="14909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90593</xdr:rowOff>
    </xdr:from>
    <xdr:to>
      <xdr:col>21</xdr:col>
      <xdr:colOff>50800</xdr:colOff>
      <xdr:row>84</xdr:row>
      <xdr:rowOff>20743</xdr:rowOff>
    </xdr:to>
    <xdr:sp macro="" textlink="">
      <xdr:nvSpPr>
        <xdr:cNvPr id="283" name="円/楕円 282"/>
        <xdr:cNvSpPr/>
      </xdr:nvSpPr>
      <xdr:spPr>
        <a:xfrm>
          <a:off x="14351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30920</xdr:rowOff>
    </xdr:from>
    <xdr:ext cx="762000" cy="259045"/>
    <xdr:sp macro="" textlink="">
      <xdr:nvSpPr>
        <xdr:cNvPr id="284" name="テキスト ボックス 283"/>
        <xdr:cNvSpPr txBox="1"/>
      </xdr:nvSpPr>
      <xdr:spPr>
        <a:xfrm>
          <a:off x="14020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15663</xdr:rowOff>
    </xdr:from>
    <xdr:to>
      <xdr:col>19</xdr:col>
      <xdr:colOff>533400</xdr:colOff>
      <xdr:row>84</xdr:row>
      <xdr:rowOff>117263</xdr:rowOff>
    </xdr:to>
    <xdr:sp macro="" textlink="">
      <xdr:nvSpPr>
        <xdr:cNvPr id="285" name="円/楕円 284"/>
        <xdr:cNvSpPr/>
      </xdr:nvSpPr>
      <xdr:spPr>
        <a:xfrm>
          <a:off x="13462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127440</xdr:rowOff>
    </xdr:from>
    <xdr:ext cx="762000" cy="259045"/>
    <xdr:sp macro="" textlink="">
      <xdr:nvSpPr>
        <xdr:cNvPr id="286" name="テキスト ボックス 285"/>
        <xdr:cNvSpPr txBox="1"/>
      </xdr:nvSpPr>
      <xdr:spPr>
        <a:xfrm>
          <a:off x="13131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欠員不補充などにより、定員管理の適正化に努めてきたが、人口の減少においつかず、また、類似団体にない単独消防を配置しているなどの要因から平均を大きく上回っている。</a:t>
          </a:r>
        </a:p>
        <a:p>
          <a:r>
            <a:rPr kumimoji="1" lang="ja-JP" altLang="en-US" sz="1300">
              <a:latin typeface="ＭＳ Ｐゴシック"/>
            </a:rPr>
            <a:t>　今後も組織の再編や適正人事の配置、現業部門の民間委託を行い、更なる定員適正化に努める。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20744</xdr:rowOff>
    </xdr:from>
    <xdr:to>
      <xdr:col>24</xdr:col>
      <xdr:colOff>558800</xdr:colOff>
      <xdr:row>65</xdr:row>
      <xdr:rowOff>64407</xdr:rowOff>
    </xdr:to>
    <xdr:cxnSp macro="">
      <xdr:nvCxnSpPr>
        <xdr:cNvPr id="323" name="直線コネクタ 322"/>
        <xdr:cNvCxnSpPr/>
      </xdr:nvCxnSpPr>
      <xdr:spPr>
        <a:xfrm flipV="1">
          <a:off x="16179800" y="11164994"/>
          <a:ext cx="8382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159795</xdr:rowOff>
    </xdr:from>
    <xdr:ext cx="762000" cy="259045"/>
    <xdr:sp macro="" textlink="">
      <xdr:nvSpPr>
        <xdr:cNvPr id="324" name="定員管理の状況平均値テキスト"/>
        <xdr:cNvSpPr txBox="1"/>
      </xdr:nvSpPr>
      <xdr:spPr>
        <a:xfrm>
          <a:off x="17106900" y="1044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138188</xdr:rowOff>
    </xdr:from>
    <xdr:to>
      <xdr:col>23</xdr:col>
      <xdr:colOff>406400</xdr:colOff>
      <xdr:row>65</xdr:row>
      <xdr:rowOff>64407</xdr:rowOff>
    </xdr:to>
    <xdr:cxnSp macro="">
      <xdr:nvCxnSpPr>
        <xdr:cNvPr id="326" name="直線コネクタ 325"/>
        <xdr:cNvCxnSpPr/>
      </xdr:nvCxnSpPr>
      <xdr:spPr>
        <a:xfrm>
          <a:off x="15290800" y="11110988"/>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77850</xdr:rowOff>
    </xdr:from>
    <xdr:ext cx="736600" cy="259045"/>
    <xdr:sp macro="" textlink="">
      <xdr:nvSpPr>
        <xdr:cNvPr id="328" name="テキスト ボックス 327"/>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138188</xdr:rowOff>
    </xdr:from>
    <xdr:to>
      <xdr:col>22</xdr:col>
      <xdr:colOff>203200</xdr:colOff>
      <xdr:row>64</xdr:row>
      <xdr:rowOff>139337</xdr:rowOff>
    </xdr:to>
    <xdr:cxnSp macro="">
      <xdr:nvCxnSpPr>
        <xdr:cNvPr id="329" name="直線コネクタ 328"/>
        <xdr:cNvCxnSpPr/>
      </xdr:nvCxnSpPr>
      <xdr:spPr>
        <a:xfrm flipV="1">
          <a:off x="14401800" y="1111098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73254</xdr:rowOff>
    </xdr:from>
    <xdr:ext cx="762000" cy="259045"/>
    <xdr:sp macro="" textlink="">
      <xdr:nvSpPr>
        <xdr:cNvPr id="331" name="テキスト ボックス 330"/>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58904</xdr:rowOff>
    </xdr:from>
    <xdr:to>
      <xdr:col>21</xdr:col>
      <xdr:colOff>0</xdr:colOff>
      <xdr:row>64</xdr:row>
      <xdr:rowOff>139337</xdr:rowOff>
    </xdr:to>
    <xdr:cxnSp macro="">
      <xdr:nvCxnSpPr>
        <xdr:cNvPr id="332" name="直線コネクタ 331"/>
        <xdr:cNvCxnSpPr/>
      </xdr:nvCxnSpPr>
      <xdr:spPr>
        <a:xfrm>
          <a:off x="13512800" y="110317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3" name="フローチャート : 判断 332"/>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70955</xdr:rowOff>
    </xdr:from>
    <xdr:ext cx="762000" cy="259045"/>
    <xdr:sp macro="" textlink="">
      <xdr:nvSpPr>
        <xdr:cNvPr id="334" name="テキスト ボックス 333"/>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35" name="フローチャート : 判断 334"/>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58316</xdr:rowOff>
    </xdr:from>
    <xdr:ext cx="762000" cy="259045"/>
    <xdr:sp macro="" textlink="">
      <xdr:nvSpPr>
        <xdr:cNvPr id="336" name="テキスト ボックス 335"/>
        <xdr:cNvSpPr txBox="1"/>
      </xdr:nvSpPr>
      <xdr:spPr>
        <a:xfrm>
          <a:off x="13131800" y="1034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141394</xdr:rowOff>
    </xdr:from>
    <xdr:to>
      <xdr:col>24</xdr:col>
      <xdr:colOff>609600</xdr:colOff>
      <xdr:row>65</xdr:row>
      <xdr:rowOff>71544</xdr:rowOff>
    </xdr:to>
    <xdr:sp macro="" textlink="">
      <xdr:nvSpPr>
        <xdr:cNvPr id="342" name="円/楕円 341"/>
        <xdr:cNvSpPr/>
      </xdr:nvSpPr>
      <xdr:spPr>
        <a:xfrm>
          <a:off x="16967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113471</xdr:rowOff>
    </xdr:from>
    <xdr:ext cx="762000" cy="259045"/>
    <xdr:sp macro="" textlink="">
      <xdr:nvSpPr>
        <xdr:cNvPr id="343" name="定員管理の状況該当値テキスト"/>
        <xdr:cNvSpPr txBox="1"/>
      </xdr:nvSpPr>
      <xdr:spPr>
        <a:xfrm>
          <a:off x="17106900" y="110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16.72</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13607</xdr:rowOff>
    </xdr:from>
    <xdr:to>
      <xdr:col>23</xdr:col>
      <xdr:colOff>457200</xdr:colOff>
      <xdr:row>65</xdr:row>
      <xdr:rowOff>115207</xdr:rowOff>
    </xdr:to>
    <xdr:sp macro="" textlink="">
      <xdr:nvSpPr>
        <xdr:cNvPr id="344" name="円/楕円 343"/>
        <xdr:cNvSpPr/>
      </xdr:nvSpPr>
      <xdr:spPr>
        <a:xfrm>
          <a:off x="16129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99984</xdr:rowOff>
    </xdr:from>
    <xdr:ext cx="736600" cy="259045"/>
    <xdr:sp macro="" textlink="">
      <xdr:nvSpPr>
        <xdr:cNvPr id="345" name="テキスト ボックス 344"/>
        <xdr:cNvSpPr txBox="1"/>
      </xdr:nvSpPr>
      <xdr:spPr>
        <a:xfrm>
          <a:off x="15798800" y="1124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87388</xdr:rowOff>
    </xdr:from>
    <xdr:to>
      <xdr:col>22</xdr:col>
      <xdr:colOff>254000</xdr:colOff>
      <xdr:row>65</xdr:row>
      <xdr:rowOff>17538</xdr:rowOff>
    </xdr:to>
    <xdr:sp macro="" textlink="">
      <xdr:nvSpPr>
        <xdr:cNvPr id="346" name="円/楕円 345"/>
        <xdr:cNvSpPr/>
      </xdr:nvSpPr>
      <xdr:spPr>
        <a:xfrm>
          <a:off x="15240000" y="1106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2315</xdr:rowOff>
    </xdr:from>
    <xdr:ext cx="762000" cy="259045"/>
    <xdr:sp macro="" textlink="">
      <xdr:nvSpPr>
        <xdr:cNvPr id="347" name="テキスト ボックス 346"/>
        <xdr:cNvSpPr txBox="1"/>
      </xdr:nvSpPr>
      <xdr:spPr>
        <a:xfrm>
          <a:off x="14909800" y="1114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88537</xdr:rowOff>
    </xdr:from>
    <xdr:to>
      <xdr:col>21</xdr:col>
      <xdr:colOff>50800</xdr:colOff>
      <xdr:row>65</xdr:row>
      <xdr:rowOff>18687</xdr:rowOff>
    </xdr:to>
    <xdr:sp macro="" textlink="">
      <xdr:nvSpPr>
        <xdr:cNvPr id="348" name="円/楕円 347"/>
        <xdr:cNvSpPr/>
      </xdr:nvSpPr>
      <xdr:spPr>
        <a:xfrm>
          <a:off x="14351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3464</xdr:rowOff>
    </xdr:from>
    <xdr:ext cx="762000" cy="259045"/>
    <xdr:sp macro="" textlink="">
      <xdr:nvSpPr>
        <xdr:cNvPr id="349" name="テキスト ボックス 348"/>
        <xdr:cNvSpPr txBox="1"/>
      </xdr:nvSpPr>
      <xdr:spPr>
        <a:xfrm>
          <a:off x="14020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8104</xdr:rowOff>
    </xdr:from>
    <xdr:to>
      <xdr:col>19</xdr:col>
      <xdr:colOff>533400</xdr:colOff>
      <xdr:row>64</xdr:row>
      <xdr:rowOff>109704</xdr:rowOff>
    </xdr:to>
    <xdr:sp macro="" textlink="">
      <xdr:nvSpPr>
        <xdr:cNvPr id="350" name="円/楕円 349"/>
        <xdr:cNvSpPr/>
      </xdr:nvSpPr>
      <xdr:spPr>
        <a:xfrm>
          <a:off x="13462000" y="109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94481</xdr:rowOff>
    </xdr:from>
    <xdr:ext cx="762000" cy="259045"/>
    <xdr:sp macro="" textlink="">
      <xdr:nvSpPr>
        <xdr:cNvPr id="351" name="テキスト ボックス 350"/>
        <xdr:cNvSpPr txBox="1"/>
      </xdr:nvSpPr>
      <xdr:spPr>
        <a:xfrm>
          <a:off x="13131800" y="110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普通建設事業費に係る起債の償還等に伴い上昇し、類似団体平均を上回っているが、平成１２年度から平成１６年度にかけ実施した公営住宅建設等の大型事業が終了したことにより、元利償還金は１９年度をピークに減少に転じ、比率も１５．１％まで低下した。</a:t>
          </a:r>
        </a:p>
        <a:p>
          <a:r>
            <a:rPr kumimoji="1" lang="ja-JP" altLang="en-US" sz="1300">
              <a:latin typeface="ＭＳ Ｐゴシック"/>
            </a:rPr>
            <a:t>　今後も新規発行債を抑制し、起債に大きく頼ることのない財政運営に努める。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22860</xdr:rowOff>
    </xdr:from>
    <xdr:to>
      <xdr:col>24</xdr:col>
      <xdr:colOff>558800</xdr:colOff>
      <xdr:row>43</xdr:row>
      <xdr:rowOff>38946</xdr:rowOff>
    </xdr:to>
    <xdr:cxnSp macro="">
      <xdr:nvCxnSpPr>
        <xdr:cNvPr id="385" name="直線コネクタ 384"/>
        <xdr:cNvCxnSpPr/>
      </xdr:nvCxnSpPr>
      <xdr:spPr>
        <a:xfrm flipV="1">
          <a:off x="16179800" y="73952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132944</xdr:rowOff>
    </xdr:from>
    <xdr:ext cx="762000" cy="259045"/>
    <xdr:sp macro="" textlink="">
      <xdr:nvSpPr>
        <xdr:cNvPr id="386" name="公債費負担の状況平均値テキスト"/>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38946</xdr:rowOff>
    </xdr:from>
    <xdr:to>
      <xdr:col>23</xdr:col>
      <xdr:colOff>406400</xdr:colOff>
      <xdr:row>43</xdr:row>
      <xdr:rowOff>63077</xdr:rowOff>
    </xdr:to>
    <xdr:cxnSp macro="">
      <xdr:nvCxnSpPr>
        <xdr:cNvPr id="388" name="直線コネクタ 387"/>
        <xdr:cNvCxnSpPr/>
      </xdr:nvCxnSpPr>
      <xdr:spPr>
        <a:xfrm flipV="1">
          <a:off x="15290800" y="74112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90" name="テキスト ボックス 389"/>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63077</xdr:rowOff>
    </xdr:from>
    <xdr:to>
      <xdr:col>22</xdr:col>
      <xdr:colOff>203200</xdr:colOff>
      <xdr:row>43</xdr:row>
      <xdr:rowOff>103294</xdr:rowOff>
    </xdr:to>
    <xdr:cxnSp macro="">
      <xdr:nvCxnSpPr>
        <xdr:cNvPr id="391" name="直線コネクタ 390"/>
        <xdr:cNvCxnSpPr/>
      </xdr:nvCxnSpPr>
      <xdr:spPr>
        <a:xfrm flipV="1">
          <a:off x="14401800" y="74354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54204</xdr:rowOff>
    </xdr:from>
    <xdr:ext cx="762000" cy="259045"/>
    <xdr:sp macro="" textlink="">
      <xdr:nvSpPr>
        <xdr:cNvPr id="393" name="テキスト ボックス 392"/>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103294</xdr:rowOff>
    </xdr:from>
    <xdr:to>
      <xdr:col>21</xdr:col>
      <xdr:colOff>0</xdr:colOff>
      <xdr:row>44</xdr:row>
      <xdr:rowOff>84667</xdr:rowOff>
    </xdr:to>
    <xdr:cxnSp macro="">
      <xdr:nvCxnSpPr>
        <xdr:cNvPr id="394" name="直線コネクタ 393"/>
        <xdr:cNvCxnSpPr/>
      </xdr:nvCxnSpPr>
      <xdr:spPr>
        <a:xfrm flipV="1">
          <a:off x="13512800" y="747564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6" name="テキスト ボックス 395"/>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97" name="フローチャート :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398" name="テキスト ボックス 397"/>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143510</xdr:rowOff>
    </xdr:from>
    <xdr:to>
      <xdr:col>24</xdr:col>
      <xdr:colOff>609600</xdr:colOff>
      <xdr:row>43</xdr:row>
      <xdr:rowOff>73660</xdr:rowOff>
    </xdr:to>
    <xdr:sp macro="" textlink="">
      <xdr:nvSpPr>
        <xdr:cNvPr id="404" name="円/楕円 403"/>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115587</xdr:rowOff>
    </xdr:from>
    <xdr:ext cx="762000" cy="259045"/>
    <xdr:sp macro="" textlink="">
      <xdr:nvSpPr>
        <xdr:cNvPr id="405" name="公債費負担の状況該当値テキスト"/>
        <xdr:cNvSpPr txBox="1"/>
      </xdr:nvSpPr>
      <xdr:spPr>
        <a:xfrm>
          <a:off x="17106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159596</xdr:rowOff>
    </xdr:from>
    <xdr:to>
      <xdr:col>23</xdr:col>
      <xdr:colOff>457200</xdr:colOff>
      <xdr:row>43</xdr:row>
      <xdr:rowOff>89746</xdr:rowOff>
    </xdr:to>
    <xdr:sp macro="" textlink="">
      <xdr:nvSpPr>
        <xdr:cNvPr id="406" name="円/楕円 405"/>
        <xdr:cNvSpPr/>
      </xdr:nvSpPr>
      <xdr:spPr>
        <a:xfrm>
          <a:off x="16129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74523</xdr:rowOff>
    </xdr:from>
    <xdr:ext cx="736600" cy="259045"/>
    <xdr:sp macro="" textlink="">
      <xdr:nvSpPr>
        <xdr:cNvPr id="407" name="テキスト ボックス 406"/>
        <xdr:cNvSpPr txBox="1"/>
      </xdr:nvSpPr>
      <xdr:spPr>
        <a:xfrm>
          <a:off x="15798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12277</xdr:rowOff>
    </xdr:from>
    <xdr:to>
      <xdr:col>22</xdr:col>
      <xdr:colOff>254000</xdr:colOff>
      <xdr:row>43</xdr:row>
      <xdr:rowOff>113877</xdr:rowOff>
    </xdr:to>
    <xdr:sp macro="" textlink="">
      <xdr:nvSpPr>
        <xdr:cNvPr id="408" name="円/楕円 407"/>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98654</xdr:rowOff>
    </xdr:from>
    <xdr:ext cx="762000" cy="259045"/>
    <xdr:sp macro="" textlink="">
      <xdr:nvSpPr>
        <xdr:cNvPr id="409" name="テキスト ボックス 408"/>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52494</xdr:rowOff>
    </xdr:from>
    <xdr:to>
      <xdr:col>21</xdr:col>
      <xdr:colOff>50800</xdr:colOff>
      <xdr:row>43</xdr:row>
      <xdr:rowOff>154094</xdr:rowOff>
    </xdr:to>
    <xdr:sp macro="" textlink="">
      <xdr:nvSpPr>
        <xdr:cNvPr id="410" name="円/楕円 409"/>
        <xdr:cNvSpPr/>
      </xdr:nvSpPr>
      <xdr:spPr>
        <a:xfrm>
          <a:off x="14351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138871</xdr:rowOff>
    </xdr:from>
    <xdr:ext cx="762000" cy="259045"/>
    <xdr:sp macro="" textlink="">
      <xdr:nvSpPr>
        <xdr:cNvPr id="411" name="テキスト ボックス 410"/>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33867</xdr:rowOff>
    </xdr:from>
    <xdr:to>
      <xdr:col>19</xdr:col>
      <xdr:colOff>533400</xdr:colOff>
      <xdr:row>44</xdr:row>
      <xdr:rowOff>135467</xdr:rowOff>
    </xdr:to>
    <xdr:sp macro="" textlink="">
      <xdr:nvSpPr>
        <xdr:cNvPr id="412" name="円/楕円 411"/>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120244</xdr:rowOff>
    </xdr:from>
    <xdr:ext cx="762000" cy="259045"/>
    <xdr:sp macro="" textlink="">
      <xdr:nvSpPr>
        <xdr:cNvPr id="413" name="テキスト ボックス 412"/>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１２年度から１６年度にかけて実施した公営住宅建設事業（３団地９９戸、起債１３．６億円）等により、類似団体平均を大幅に上回っているが、予定された大型事業はほぼ終了し、職員数の減により退職手当負担見込額が減少するなど、比率はマイナスに転じている（前年度比８．９％低下）。</a:t>
          </a:r>
        </a:p>
        <a:p>
          <a:r>
            <a:rPr kumimoji="1" lang="ja-JP" altLang="en-US" sz="1300">
              <a:latin typeface="ＭＳ Ｐゴシック"/>
            </a:rPr>
            <a:t>　今後も新規発行債の抑制や積極的な借換等により、財政の健全化に努める。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76158</xdr:rowOff>
    </xdr:from>
    <xdr:to>
      <xdr:col>24</xdr:col>
      <xdr:colOff>558800</xdr:colOff>
      <xdr:row>17</xdr:row>
      <xdr:rowOff>147743</xdr:rowOff>
    </xdr:to>
    <xdr:cxnSp macro="">
      <xdr:nvCxnSpPr>
        <xdr:cNvPr id="447" name="直線コネクタ 446"/>
        <xdr:cNvCxnSpPr/>
      </xdr:nvCxnSpPr>
      <xdr:spPr>
        <a:xfrm flipV="1">
          <a:off x="16179800" y="2990808"/>
          <a:ext cx="8382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100982</xdr:rowOff>
    </xdr:from>
    <xdr:ext cx="762000" cy="259045"/>
    <xdr:sp macro="" textlink="">
      <xdr:nvSpPr>
        <xdr:cNvPr id="448" name="将来負担の状況平均値テキスト"/>
        <xdr:cNvSpPr txBox="1"/>
      </xdr:nvSpPr>
      <xdr:spPr>
        <a:xfrm>
          <a:off x="17106900" y="2329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147743</xdr:rowOff>
    </xdr:from>
    <xdr:to>
      <xdr:col>23</xdr:col>
      <xdr:colOff>406400</xdr:colOff>
      <xdr:row>18</xdr:row>
      <xdr:rowOff>99356</xdr:rowOff>
    </xdr:to>
    <xdr:cxnSp macro="">
      <xdr:nvCxnSpPr>
        <xdr:cNvPr id="450" name="直線コネクタ 449"/>
        <xdr:cNvCxnSpPr/>
      </xdr:nvCxnSpPr>
      <xdr:spPr>
        <a:xfrm flipV="1">
          <a:off x="15290800" y="3062393"/>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88324</xdr:rowOff>
    </xdr:from>
    <xdr:ext cx="736600" cy="259045"/>
    <xdr:sp macro="" textlink="">
      <xdr:nvSpPr>
        <xdr:cNvPr id="452" name="テキスト ボックス 451"/>
        <xdr:cNvSpPr txBox="1"/>
      </xdr:nvSpPr>
      <xdr:spPr>
        <a:xfrm>
          <a:off x="15798800" y="231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99356</xdr:rowOff>
    </xdr:from>
    <xdr:to>
      <xdr:col>22</xdr:col>
      <xdr:colOff>203200</xdr:colOff>
      <xdr:row>19</xdr:row>
      <xdr:rowOff>17992</xdr:rowOff>
    </xdr:to>
    <xdr:cxnSp macro="">
      <xdr:nvCxnSpPr>
        <xdr:cNvPr id="453" name="直線コネクタ 452"/>
        <xdr:cNvCxnSpPr/>
      </xdr:nvCxnSpPr>
      <xdr:spPr>
        <a:xfrm flipV="1">
          <a:off x="14401800" y="3185456"/>
          <a:ext cx="889000" cy="9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54" name="フローチャート : 判断 453"/>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170366</xdr:rowOff>
    </xdr:from>
    <xdr:ext cx="762000" cy="259045"/>
    <xdr:sp macro="" textlink="">
      <xdr:nvSpPr>
        <xdr:cNvPr id="455" name="テキスト ボックス 454"/>
        <xdr:cNvSpPr txBox="1"/>
      </xdr:nvSpPr>
      <xdr:spPr>
        <a:xfrm>
          <a:off x="14909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17992</xdr:rowOff>
    </xdr:from>
    <xdr:to>
      <xdr:col>21</xdr:col>
      <xdr:colOff>0</xdr:colOff>
      <xdr:row>20</xdr:row>
      <xdr:rowOff>25104</xdr:rowOff>
    </xdr:to>
    <xdr:cxnSp macro="">
      <xdr:nvCxnSpPr>
        <xdr:cNvPr id="456" name="直線コネクタ 455"/>
        <xdr:cNvCxnSpPr/>
      </xdr:nvCxnSpPr>
      <xdr:spPr>
        <a:xfrm flipV="1">
          <a:off x="13512800" y="327554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130175</xdr:rowOff>
    </xdr:from>
    <xdr:to>
      <xdr:col>21</xdr:col>
      <xdr:colOff>50800</xdr:colOff>
      <xdr:row>16</xdr:row>
      <xdr:rowOff>60325</xdr:rowOff>
    </xdr:to>
    <xdr:sp macro="" textlink="">
      <xdr:nvSpPr>
        <xdr:cNvPr id="457" name="フローチャート : 判断 456"/>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70502</xdr:rowOff>
    </xdr:from>
    <xdr:ext cx="762000" cy="259045"/>
    <xdr:sp macro="" textlink="">
      <xdr:nvSpPr>
        <xdr:cNvPr id="458" name="テキスト ボックス 457"/>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59" name="フローチャート : 判断 458"/>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110592</xdr:rowOff>
    </xdr:from>
    <xdr:ext cx="762000" cy="259045"/>
    <xdr:sp macro="" textlink="">
      <xdr:nvSpPr>
        <xdr:cNvPr id="460" name="テキスト ボックス 459"/>
        <xdr:cNvSpPr txBox="1"/>
      </xdr:nvSpPr>
      <xdr:spPr>
        <a:xfrm>
          <a:off x="13131800" y="268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25358</xdr:rowOff>
    </xdr:from>
    <xdr:to>
      <xdr:col>24</xdr:col>
      <xdr:colOff>609600</xdr:colOff>
      <xdr:row>17</xdr:row>
      <xdr:rowOff>126958</xdr:rowOff>
    </xdr:to>
    <xdr:sp macro="" textlink="">
      <xdr:nvSpPr>
        <xdr:cNvPr id="466" name="円/楕円 465"/>
        <xdr:cNvSpPr/>
      </xdr:nvSpPr>
      <xdr:spPr>
        <a:xfrm>
          <a:off x="16967200" y="29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168885</xdr:rowOff>
    </xdr:from>
    <xdr:ext cx="762000" cy="259045"/>
    <xdr:sp macro="" textlink="">
      <xdr:nvSpPr>
        <xdr:cNvPr id="467" name="将来負担の状況該当値テキスト"/>
        <xdr:cNvSpPr txBox="1"/>
      </xdr:nvSpPr>
      <xdr:spPr>
        <a:xfrm>
          <a:off x="17106900" y="291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96943</xdr:rowOff>
    </xdr:from>
    <xdr:to>
      <xdr:col>23</xdr:col>
      <xdr:colOff>457200</xdr:colOff>
      <xdr:row>18</xdr:row>
      <xdr:rowOff>27093</xdr:rowOff>
    </xdr:to>
    <xdr:sp macro="" textlink="">
      <xdr:nvSpPr>
        <xdr:cNvPr id="468" name="円/楕円 467"/>
        <xdr:cNvSpPr/>
      </xdr:nvSpPr>
      <xdr:spPr>
        <a:xfrm>
          <a:off x="16129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11870</xdr:rowOff>
    </xdr:from>
    <xdr:ext cx="736600" cy="259045"/>
    <xdr:sp macro="" textlink="">
      <xdr:nvSpPr>
        <xdr:cNvPr id="469" name="テキスト ボックス 468"/>
        <xdr:cNvSpPr txBox="1"/>
      </xdr:nvSpPr>
      <xdr:spPr>
        <a:xfrm>
          <a:off x="15798800" y="309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48556</xdr:rowOff>
    </xdr:from>
    <xdr:to>
      <xdr:col>22</xdr:col>
      <xdr:colOff>254000</xdr:colOff>
      <xdr:row>18</xdr:row>
      <xdr:rowOff>150156</xdr:rowOff>
    </xdr:to>
    <xdr:sp macro="" textlink="">
      <xdr:nvSpPr>
        <xdr:cNvPr id="470" name="円/楕円 469"/>
        <xdr:cNvSpPr/>
      </xdr:nvSpPr>
      <xdr:spPr>
        <a:xfrm>
          <a:off x="15240000" y="31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134933</xdr:rowOff>
    </xdr:from>
    <xdr:ext cx="762000" cy="259045"/>
    <xdr:sp macro="" textlink="">
      <xdr:nvSpPr>
        <xdr:cNvPr id="471" name="テキスト ボックス 470"/>
        <xdr:cNvSpPr txBox="1"/>
      </xdr:nvSpPr>
      <xdr:spPr>
        <a:xfrm>
          <a:off x="14909800" y="322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138642</xdr:rowOff>
    </xdr:from>
    <xdr:to>
      <xdr:col>21</xdr:col>
      <xdr:colOff>50800</xdr:colOff>
      <xdr:row>19</xdr:row>
      <xdr:rowOff>68792</xdr:rowOff>
    </xdr:to>
    <xdr:sp macro="" textlink="">
      <xdr:nvSpPr>
        <xdr:cNvPr id="472" name="円/楕円 471"/>
        <xdr:cNvSpPr/>
      </xdr:nvSpPr>
      <xdr:spPr>
        <a:xfrm>
          <a:off x="14351000" y="32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53569</xdr:rowOff>
    </xdr:from>
    <xdr:ext cx="762000" cy="259045"/>
    <xdr:sp macro="" textlink="">
      <xdr:nvSpPr>
        <xdr:cNvPr id="473" name="テキスト ボックス 472"/>
        <xdr:cNvSpPr txBox="1"/>
      </xdr:nvSpPr>
      <xdr:spPr>
        <a:xfrm>
          <a:off x="14020800" y="331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145754</xdr:rowOff>
    </xdr:from>
    <xdr:to>
      <xdr:col>19</xdr:col>
      <xdr:colOff>533400</xdr:colOff>
      <xdr:row>20</xdr:row>
      <xdr:rowOff>75904</xdr:rowOff>
    </xdr:to>
    <xdr:sp macro="" textlink="">
      <xdr:nvSpPr>
        <xdr:cNvPr id="474" name="円/楕円 473"/>
        <xdr:cNvSpPr/>
      </xdr:nvSpPr>
      <xdr:spPr>
        <a:xfrm>
          <a:off x="13462000" y="340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60681</xdr:rowOff>
    </xdr:from>
    <xdr:ext cx="762000" cy="259045"/>
    <xdr:sp macro="" textlink="">
      <xdr:nvSpPr>
        <xdr:cNvPr id="475" name="テキスト ボックス 474"/>
        <xdr:cNvSpPr txBox="1"/>
      </xdr:nvSpPr>
      <xdr:spPr>
        <a:xfrm>
          <a:off x="13131800" y="348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北海道長万部町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6,041
5,995
310.84
4,897,909
4,708,497
90,489
3,261,296
5,301,029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77.1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以前からの退職者不補充に加え、平成１７年度から平成２６年度まで基本給カット（特別職２０～１０％、一般職３～５％。なお、平成２７年度からは特別職５～１０％カットを実施）等を行っており、人件費にかかる経常収支比率は類似団体平均とほぼ同じとなっている。また「集中改革プラン」に基づき事務事業の民間委託等を推進しており、さらに退職者不補充分を一部臨時職員で対応させていることにより、今後もさらに人件費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43724</xdr:rowOff>
    </xdr:from>
    <xdr:to>
      <xdr:col>7</xdr:col>
      <xdr:colOff>15875</xdr:colOff>
      <xdr:row>37</xdr:row>
      <xdr:rowOff>50256</xdr:rowOff>
    </xdr:to>
    <xdr:cxnSp macro="">
      <xdr:nvCxnSpPr>
        <xdr:cNvPr id="66" name="直線コネクタ 65"/>
        <xdr:cNvCxnSpPr/>
      </xdr:nvCxnSpPr>
      <xdr:spPr>
        <a:xfrm>
          <a:off x="3987800" y="63873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7"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43724</xdr:rowOff>
    </xdr:from>
    <xdr:to>
      <xdr:col>5</xdr:col>
      <xdr:colOff>549275</xdr:colOff>
      <xdr:row>37</xdr:row>
      <xdr:rowOff>73116</xdr:rowOff>
    </xdr:to>
    <xdr:cxnSp macro="">
      <xdr:nvCxnSpPr>
        <xdr:cNvPr id="69" name="直線コネクタ 68"/>
        <xdr:cNvCxnSpPr/>
      </xdr:nvCxnSpPr>
      <xdr:spPr>
        <a:xfrm flipV="1">
          <a:off x="3098800" y="63873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98896</xdr:rowOff>
    </xdr:from>
    <xdr:ext cx="736600" cy="259045"/>
    <xdr:sp macro="" textlink="">
      <xdr:nvSpPr>
        <xdr:cNvPr id="71" name="テキスト ボックス 70"/>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33927</xdr:rowOff>
    </xdr:from>
    <xdr:to>
      <xdr:col>4</xdr:col>
      <xdr:colOff>346075</xdr:colOff>
      <xdr:row>37</xdr:row>
      <xdr:rowOff>73116</xdr:rowOff>
    </xdr:to>
    <xdr:cxnSp macro="">
      <xdr:nvCxnSpPr>
        <xdr:cNvPr id="72" name="直線コネクタ 71"/>
        <xdr:cNvCxnSpPr/>
      </xdr:nvCxnSpPr>
      <xdr:spPr>
        <a:xfrm>
          <a:off x="2209800" y="63775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33927</xdr:rowOff>
    </xdr:from>
    <xdr:to>
      <xdr:col>3</xdr:col>
      <xdr:colOff>142875</xdr:colOff>
      <xdr:row>37</xdr:row>
      <xdr:rowOff>66584</xdr:rowOff>
    </xdr:to>
    <xdr:cxnSp macro="">
      <xdr:nvCxnSpPr>
        <xdr:cNvPr id="75" name="直線コネクタ 74"/>
        <xdr:cNvCxnSpPr/>
      </xdr:nvCxnSpPr>
      <xdr:spPr>
        <a:xfrm flipV="1">
          <a:off x="1320800" y="63775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92364</xdr:rowOff>
    </xdr:from>
    <xdr:ext cx="762000" cy="259045"/>
    <xdr:sp macro="" textlink="">
      <xdr:nvSpPr>
        <xdr:cNvPr id="77" name="テキスト ボックス 76"/>
        <xdr:cNvSpPr txBox="1"/>
      </xdr:nvSpPr>
      <xdr:spPr>
        <a:xfrm>
          <a:off x="1828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144615</xdr:rowOff>
    </xdr:from>
    <xdr:ext cx="762000" cy="259045"/>
    <xdr:sp macro="" textlink="">
      <xdr:nvSpPr>
        <xdr:cNvPr id="79" name="テキスト ボックス 78"/>
        <xdr:cNvSpPr txBox="1"/>
      </xdr:nvSpPr>
      <xdr:spPr>
        <a:xfrm>
          <a:off x="939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85" name="円/楕円 84"/>
        <xdr:cNvSpPr/>
      </xdr:nvSpPr>
      <xdr:spPr>
        <a:xfrm>
          <a:off x="47752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142983</xdr:rowOff>
    </xdr:from>
    <xdr:ext cx="762000" cy="259045"/>
    <xdr:sp macro="" textlink="">
      <xdr:nvSpPr>
        <xdr:cNvPr id="86" name="人件費該当値テキスト"/>
        <xdr:cNvSpPr txBox="1"/>
      </xdr:nvSpPr>
      <xdr:spPr>
        <a:xfrm>
          <a:off x="4914900" y="631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164374</xdr:rowOff>
    </xdr:from>
    <xdr:to>
      <xdr:col>5</xdr:col>
      <xdr:colOff>600075</xdr:colOff>
      <xdr:row>37</xdr:row>
      <xdr:rowOff>94524</xdr:rowOff>
    </xdr:to>
    <xdr:sp macro="" textlink="">
      <xdr:nvSpPr>
        <xdr:cNvPr id="87" name="円/楕円 86"/>
        <xdr:cNvSpPr/>
      </xdr:nvSpPr>
      <xdr:spPr>
        <a:xfrm>
          <a:off x="3937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104701</xdr:rowOff>
    </xdr:from>
    <xdr:ext cx="736600" cy="259045"/>
    <xdr:sp macro="" textlink="">
      <xdr:nvSpPr>
        <xdr:cNvPr id="88" name="テキスト ボックス 87"/>
        <xdr:cNvSpPr txBox="1"/>
      </xdr:nvSpPr>
      <xdr:spPr>
        <a:xfrm>
          <a:off x="3606800" y="6105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22316</xdr:rowOff>
    </xdr:from>
    <xdr:to>
      <xdr:col>4</xdr:col>
      <xdr:colOff>396875</xdr:colOff>
      <xdr:row>37</xdr:row>
      <xdr:rowOff>123916</xdr:rowOff>
    </xdr:to>
    <xdr:sp macro="" textlink="">
      <xdr:nvSpPr>
        <xdr:cNvPr id="89" name="円/楕円 88"/>
        <xdr:cNvSpPr/>
      </xdr:nvSpPr>
      <xdr:spPr>
        <a:xfrm>
          <a:off x="3048000" y="63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108693</xdr:rowOff>
    </xdr:from>
    <xdr:ext cx="762000" cy="259045"/>
    <xdr:sp macro="" textlink="">
      <xdr:nvSpPr>
        <xdr:cNvPr id="90" name="テキスト ボックス 89"/>
        <xdr:cNvSpPr txBox="1"/>
      </xdr:nvSpPr>
      <xdr:spPr>
        <a:xfrm>
          <a:off x="2717800" y="645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154577</xdr:rowOff>
    </xdr:from>
    <xdr:to>
      <xdr:col>3</xdr:col>
      <xdr:colOff>193675</xdr:colOff>
      <xdr:row>37</xdr:row>
      <xdr:rowOff>84727</xdr:rowOff>
    </xdr:to>
    <xdr:sp macro="" textlink="">
      <xdr:nvSpPr>
        <xdr:cNvPr id="91" name="円/楕円 90"/>
        <xdr:cNvSpPr/>
      </xdr:nvSpPr>
      <xdr:spPr>
        <a:xfrm>
          <a:off x="2159000" y="63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94904</xdr:rowOff>
    </xdr:from>
    <xdr:ext cx="762000" cy="259045"/>
    <xdr:sp macro="" textlink="">
      <xdr:nvSpPr>
        <xdr:cNvPr id="92" name="テキスト ボックス 91"/>
        <xdr:cNvSpPr txBox="1"/>
      </xdr:nvSpPr>
      <xdr:spPr>
        <a:xfrm>
          <a:off x="1828800" y="609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15784</xdr:rowOff>
    </xdr:from>
    <xdr:to>
      <xdr:col>1</xdr:col>
      <xdr:colOff>676275</xdr:colOff>
      <xdr:row>37</xdr:row>
      <xdr:rowOff>117384</xdr:rowOff>
    </xdr:to>
    <xdr:sp macro="" textlink="">
      <xdr:nvSpPr>
        <xdr:cNvPr id="93" name="円/楕円 92"/>
        <xdr:cNvSpPr/>
      </xdr:nvSpPr>
      <xdr:spPr>
        <a:xfrm>
          <a:off x="1270000" y="6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127561</xdr:rowOff>
    </xdr:from>
    <xdr:ext cx="762000" cy="259045"/>
    <xdr:sp macro="" textlink="">
      <xdr:nvSpPr>
        <xdr:cNvPr id="94" name="テキスト ボックス 93"/>
        <xdr:cNvSpPr txBox="1"/>
      </xdr:nvSpPr>
      <xdr:spPr>
        <a:xfrm>
          <a:off x="939800" y="612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高くなっているのは、退職者不補充分の臨時職員対応や業務の民間委託により、職員人件費等から物件費（賃金・委託料）へのシフトが起きているためである。具体的にはスクールバス等の車両の運行、学校給食業務等についてである。</a:t>
          </a:r>
        </a:p>
        <a:p>
          <a:r>
            <a:rPr kumimoji="1" lang="ja-JP" altLang="en-US" sz="1300">
              <a:latin typeface="ＭＳ Ｐゴシック"/>
            </a:rPr>
            <a:t>　今後も民間委託を推進し、またさらに需用費等他の物件費の削減に努める。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77470</xdr:rowOff>
    </xdr:from>
    <xdr:to>
      <xdr:col>24</xdr:col>
      <xdr:colOff>31750</xdr:colOff>
      <xdr:row>17</xdr:row>
      <xdr:rowOff>168910</xdr:rowOff>
    </xdr:to>
    <xdr:cxnSp macro="">
      <xdr:nvCxnSpPr>
        <xdr:cNvPr id="127" name="直線コネクタ 126"/>
        <xdr:cNvCxnSpPr/>
      </xdr:nvCxnSpPr>
      <xdr:spPr>
        <a:xfrm>
          <a:off x="15671800" y="29921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8"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77470</xdr:rowOff>
    </xdr:from>
    <xdr:to>
      <xdr:col>22</xdr:col>
      <xdr:colOff>565150</xdr:colOff>
      <xdr:row>17</xdr:row>
      <xdr:rowOff>100330</xdr:rowOff>
    </xdr:to>
    <xdr:cxnSp macro="">
      <xdr:nvCxnSpPr>
        <xdr:cNvPr id="130" name="直線コネクタ 129"/>
        <xdr:cNvCxnSpPr/>
      </xdr:nvCxnSpPr>
      <xdr:spPr>
        <a:xfrm flipV="1">
          <a:off x="14782800" y="299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32" name="テキスト ボックス 131"/>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16510</xdr:rowOff>
    </xdr:from>
    <xdr:to>
      <xdr:col>21</xdr:col>
      <xdr:colOff>361950</xdr:colOff>
      <xdr:row>17</xdr:row>
      <xdr:rowOff>100330</xdr:rowOff>
    </xdr:to>
    <xdr:cxnSp macro="">
      <xdr:nvCxnSpPr>
        <xdr:cNvPr id="133" name="直線コネクタ 132"/>
        <xdr:cNvCxnSpPr/>
      </xdr:nvCxnSpPr>
      <xdr:spPr>
        <a:xfrm>
          <a:off x="13893800" y="2931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16510</xdr:rowOff>
    </xdr:from>
    <xdr:to>
      <xdr:col>20</xdr:col>
      <xdr:colOff>158750</xdr:colOff>
      <xdr:row>17</xdr:row>
      <xdr:rowOff>77470</xdr:rowOff>
    </xdr:to>
    <xdr:cxnSp macro="">
      <xdr:nvCxnSpPr>
        <xdr:cNvPr id="136" name="直線コネクタ 135"/>
        <xdr:cNvCxnSpPr/>
      </xdr:nvCxnSpPr>
      <xdr:spPr>
        <a:xfrm flipV="1">
          <a:off x="13004800" y="2931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38" name="テキスト ボックス 137"/>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118110</xdr:rowOff>
    </xdr:from>
    <xdr:to>
      <xdr:col>24</xdr:col>
      <xdr:colOff>82550</xdr:colOff>
      <xdr:row>18</xdr:row>
      <xdr:rowOff>48260</xdr:rowOff>
    </xdr:to>
    <xdr:sp macro="" textlink="">
      <xdr:nvSpPr>
        <xdr:cNvPr id="146" name="円/楕円 145"/>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90187</xdr:rowOff>
    </xdr:from>
    <xdr:ext cx="762000" cy="259045"/>
    <xdr:sp macro="" textlink="">
      <xdr:nvSpPr>
        <xdr:cNvPr id="147" name="物件費該当値テキスト"/>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26670</xdr:rowOff>
    </xdr:from>
    <xdr:to>
      <xdr:col>22</xdr:col>
      <xdr:colOff>615950</xdr:colOff>
      <xdr:row>17</xdr:row>
      <xdr:rowOff>128270</xdr:rowOff>
    </xdr:to>
    <xdr:sp macro="" textlink="">
      <xdr:nvSpPr>
        <xdr:cNvPr id="148" name="円/楕円 147"/>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113047</xdr:rowOff>
    </xdr:from>
    <xdr:ext cx="736600" cy="259045"/>
    <xdr:sp macro="" textlink="">
      <xdr:nvSpPr>
        <xdr:cNvPr id="149" name="テキスト ボックス 148"/>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49530</xdr:rowOff>
    </xdr:from>
    <xdr:to>
      <xdr:col>21</xdr:col>
      <xdr:colOff>412750</xdr:colOff>
      <xdr:row>17</xdr:row>
      <xdr:rowOff>151130</xdr:rowOff>
    </xdr:to>
    <xdr:sp macro="" textlink="">
      <xdr:nvSpPr>
        <xdr:cNvPr id="150" name="円/楕円 149"/>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135907</xdr:rowOff>
    </xdr:from>
    <xdr:ext cx="762000" cy="259045"/>
    <xdr:sp macro="" textlink="">
      <xdr:nvSpPr>
        <xdr:cNvPr id="151" name="テキスト ボックス 150"/>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137160</xdr:rowOff>
    </xdr:from>
    <xdr:to>
      <xdr:col>20</xdr:col>
      <xdr:colOff>209550</xdr:colOff>
      <xdr:row>17</xdr:row>
      <xdr:rowOff>67310</xdr:rowOff>
    </xdr:to>
    <xdr:sp macro="" textlink="">
      <xdr:nvSpPr>
        <xdr:cNvPr id="152" name="円/楕円 151"/>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52087</xdr:rowOff>
    </xdr:from>
    <xdr:ext cx="762000" cy="259045"/>
    <xdr:sp macro="" textlink="">
      <xdr:nvSpPr>
        <xdr:cNvPr id="153" name="テキスト ボックス 152"/>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26670</xdr:rowOff>
    </xdr:from>
    <xdr:to>
      <xdr:col>19</xdr:col>
      <xdr:colOff>6350</xdr:colOff>
      <xdr:row>17</xdr:row>
      <xdr:rowOff>128270</xdr:rowOff>
    </xdr:to>
    <xdr:sp macro="" textlink="">
      <xdr:nvSpPr>
        <xdr:cNvPr id="154" name="円/楕円 153"/>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113047</xdr:rowOff>
    </xdr:from>
    <xdr:ext cx="762000" cy="259045"/>
    <xdr:sp macro="" textlink="">
      <xdr:nvSpPr>
        <xdr:cNvPr id="155" name="テキスト ボックス 154"/>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等による福祉関連事業が増加傾向にあるため、扶助費に係る経常収支比率は年々上昇傾向にあるが、単独事業に関しては「集中改革プラン」に基づき事業の見直しを行っているため、類似団体平均に比べ低い値で推移している。</a:t>
          </a:r>
        </a:p>
        <a:p>
          <a:r>
            <a:rPr kumimoji="1" lang="ja-JP" altLang="en-US" sz="1300">
              <a:latin typeface="ＭＳ Ｐゴシック"/>
            </a:rPr>
            <a:t>　今後も引き続き事業の緊急度や重要度を考慮しつつ事業の見直しを図っていく。　</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58420</xdr:rowOff>
    </xdr:to>
    <xdr:cxnSp macro="">
      <xdr:nvCxnSpPr>
        <xdr:cNvPr id="186" name="直線コネクタ 185"/>
        <xdr:cNvCxnSpPr/>
      </xdr:nvCxnSpPr>
      <xdr:spPr>
        <a:xfrm flipV="1">
          <a:off x="3987800" y="9271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128287</xdr:rowOff>
    </xdr:from>
    <xdr:ext cx="762000" cy="259045"/>
    <xdr:sp macro="" textlink="">
      <xdr:nvSpPr>
        <xdr:cNvPr id="187" name="扶助費平均値テキスト"/>
        <xdr:cNvSpPr txBox="1"/>
      </xdr:nvSpPr>
      <xdr:spPr>
        <a:xfrm>
          <a:off x="4914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58420</xdr:rowOff>
    </xdr:from>
    <xdr:to>
      <xdr:col>5</xdr:col>
      <xdr:colOff>549275</xdr:colOff>
      <xdr:row>54</xdr:row>
      <xdr:rowOff>81280</xdr:rowOff>
    </xdr:to>
    <xdr:cxnSp macro="">
      <xdr:nvCxnSpPr>
        <xdr:cNvPr id="189" name="直線コネクタ 188"/>
        <xdr:cNvCxnSpPr/>
      </xdr:nvCxnSpPr>
      <xdr:spPr>
        <a:xfrm flipV="1">
          <a:off x="3098800" y="931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71137</xdr:rowOff>
    </xdr:from>
    <xdr:ext cx="736600" cy="259045"/>
    <xdr:sp macro="" textlink="">
      <xdr:nvSpPr>
        <xdr:cNvPr id="191" name="テキスト ボックス 190"/>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81280</xdr:rowOff>
    </xdr:from>
    <xdr:to>
      <xdr:col>4</xdr:col>
      <xdr:colOff>346075</xdr:colOff>
      <xdr:row>54</xdr:row>
      <xdr:rowOff>81280</xdr:rowOff>
    </xdr:to>
    <xdr:cxnSp macro="">
      <xdr:nvCxnSpPr>
        <xdr:cNvPr id="192" name="直線コネクタ 191"/>
        <xdr:cNvCxnSpPr/>
      </xdr:nvCxnSpPr>
      <xdr:spPr>
        <a:xfrm>
          <a:off x="2209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194" name="テキスト ボックス 193"/>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81280</xdr:rowOff>
    </xdr:from>
    <xdr:to>
      <xdr:col>3</xdr:col>
      <xdr:colOff>142875</xdr:colOff>
      <xdr:row>54</xdr:row>
      <xdr:rowOff>81280</xdr:rowOff>
    </xdr:to>
    <xdr:cxnSp macro="">
      <xdr:nvCxnSpPr>
        <xdr:cNvPr id="195" name="直線コネクタ 194"/>
        <xdr:cNvCxnSpPr/>
      </xdr:nvCxnSpPr>
      <xdr:spPr>
        <a:xfrm>
          <a:off x="1320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196" name="フローチャート :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151147</xdr:rowOff>
    </xdr:from>
    <xdr:ext cx="762000" cy="259045"/>
    <xdr:sp macro="" textlink="">
      <xdr:nvSpPr>
        <xdr:cNvPr id="197" name="テキスト ボックス 196"/>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9" name="テキスト ボックス 198"/>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5" name="円/楕円 204"/>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6"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xdr:rowOff>
    </xdr:from>
    <xdr:to>
      <xdr:col>5</xdr:col>
      <xdr:colOff>600075</xdr:colOff>
      <xdr:row>54</xdr:row>
      <xdr:rowOff>109220</xdr:rowOff>
    </xdr:to>
    <xdr:sp macro="" textlink="">
      <xdr:nvSpPr>
        <xdr:cNvPr id="207" name="円/楕円 206"/>
        <xdr:cNvSpPr/>
      </xdr:nvSpPr>
      <xdr:spPr>
        <a:xfrm>
          <a:off x="3937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119397</xdr:rowOff>
    </xdr:from>
    <xdr:ext cx="736600" cy="259045"/>
    <xdr:sp macro="" textlink="">
      <xdr:nvSpPr>
        <xdr:cNvPr id="208" name="テキスト ボックス 207"/>
        <xdr:cNvSpPr txBox="1"/>
      </xdr:nvSpPr>
      <xdr:spPr>
        <a:xfrm>
          <a:off x="3606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30480</xdr:rowOff>
    </xdr:from>
    <xdr:to>
      <xdr:col>4</xdr:col>
      <xdr:colOff>396875</xdr:colOff>
      <xdr:row>54</xdr:row>
      <xdr:rowOff>132080</xdr:rowOff>
    </xdr:to>
    <xdr:sp macro="" textlink="">
      <xdr:nvSpPr>
        <xdr:cNvPr id="209" name="円/楕円 208"/>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142257</xdr:rowOff>
    </xdr:from>
    <xdr:ext cx="762000" cy="259045"/>
    <xdr:sp macro="" textlink="">
      <xdr:nvSpPr>
        <xdr:cNvPr id="210" name="テキスト ボックス 209"/>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30480</xdr:rowOff>
    </xdr:from>
    <xdr:to>
      <xdr:col>3</xdr:col>
      <xdr:colOff>193675</xdr:colOff>
      <xdr:row>54</xdr:row>
      <xdr:rowOff>132080</xdr:rowOff>
    </xdr:to>
    <xdr:sp macro="" textlink="">
      <xdr:nvSpPr>
        <xdr:cNvPr id="211" name="円/楕円 210"/>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142257</xdr:rowOff>
    </xdr:from>
    <xdr:ext cx="762000" cy="259045"/>
    <xdr:sp macro="" textlink="">
      <xdr:nvSpPr>
        <xdr:cNvPr id="212" name="テキスト ボックス 211"/>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213" name="円/楕円 212"/>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214" name="テキスト ボックス 213"/>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収支比率が高くなっているのは、平成４年に供用開始した公共下水道特別会計に対する操出や、国民健康保険特別会計の財政状態の悪化に伴う操出が多額であること、また、冬期間の除雪、公共施設の老朽化に伴う維持補修費の増が要因となっている。</a:t>
          </a:r>
        </a:p>
        <a:p>
          <a:r>
            <a:rPr kumimoji="1" lang="ja-JP" altLang="en-US" sz="1300">
              <a:latin typeface="ＭＳ Ｐゴシック"/>
            </a:rPr>
            <a:t>　維持補修費については今後の増加も考えられるが、下水道会計については経営改善により繰出金の抑制に努める。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51562</xdr:rowOff>
    </xdr:from>
    <xdr:to>
      <xdr:col>24</xdr:col>
      <xdr:colOff>31750</xdr:colOff>
      <xdr:row>57</xdr:row>
      <xdr:rowOff>152146</xdr:rowOff>
    </xdr:to>
    <xdr:cxnSp macro="">
      <xdr:nvCxnSpPr>
        <xdr:cNvPr id="244" name="直線コネクタ 243"/>
        <xdr:cNvCxnSpPr/>
      </xdr:nvCxnSpPr>
      <xdr:spPr>
        <a:xfrm flipV="1">
          <a:off x="15671800" y="982421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106443</xdr:rowOff>
    </xdr:from>
    <xdr:ext cx="762000" cy="259045"/>
    <xdr:sp macro="" textlink="">
      <xdr:nvSpPr>
        <xdr:cNvPr id="245" name="その他平均値テキスト"/>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42418</xdr:rowOff>
    </xdr:from>
    <xdr:to>
      <xdr:col>22</xdr:col>
      <xdr:colOff>565150</xdr:colOff>
      <xdr:row>57</xdr:row>
      <xdr:rowOff>152146</xdr:rowOff>
    </xdr:to>
    <xdr:cxnSp macro="">
      <xdr:nvCxnSpPr>
        <xdr:cNvPr id="247" name="直線コネクタ 246"/>
        <xdr:cNvCxnSpPr/>
      </xdr:nvCxnSpPr>
      <xdr:spPr>
        <a:xfrm>
          <a:off x="14782800" y="98150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9" name="テキスト ボックス 248"/>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145288</xdr:rowOff>
    </xdr:from>
    <xdr:to>
      <xdr:col>21</xdr:col>
      <xdr:colOff>361950</xdr:colOff>
      <xdr:row>57</xdr:row>
      <xdr:rowOff>42418</xdr:rowOff>
    </xdr:to>
    <xdr:cxnSp macro="">
      <xdr:nvCxnSpPr>
        <xdr:cNvPr id="250" name="直線コネクタ 249"/>
        <xdr:cNvCxnSpPr/>
      </xdr:nvCxnSpPr>
      <xdr:spPr>
        <a:xfrm>
          <a:off x="13893800" y="9746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52" name="テキスト ボックス 251"/>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145288</xdr:rowOff>
    </xdr:from>
    <xdr:to>
      <xdr:col>20</xdr:col>
      <xdr:colOff>158750</xdr:colOff>
      <xdr:row>56</xdr:row>
      <xdr:rowOff>154432</xdr:rowOff>
    </xdr:to>
    <xdr:cxnSp macro="">
      <xdr:nvCxnSpPr>
        <xdr:cNvPr id="253" name="直線コネクタ 252"/>
        <xdr:cNvCxnSpPr/>
      </xdr:nvCxnSpPr>
      <xdr:spPr>
        <a:xfrm flipV="1">
          <a:off x="13004800" y="9746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67056</xdr:rowOff>
    </xdr:from>
    <xdr:to>
      <xdr:col>20</xdr:col>
      <xdr:colOff>209550</xdr:colOff>
      <xdr:row>56</xdr:row>
      <xdr:rowOff>168656</xdr:rowOff>
    </xdr:to>
    <xdr:sp macro="" textlink="">
      <xdr:nvSpPr>
        <xdr:cNvPr id="254" name="フローチャート : 判断 253"/>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7383</xdr:rowOff>
    </xdr:from>
    <xdr:ext cx="762000" cy="259045"/>
    <xdr:sp macro="" textlink="">
      <xdr:nvSpPr>
        <xdr:cNvPr id="255" name="テキスト ボックス 254"/>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6" name="フローチャート : 判断 255"/>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57" name="テキスト ボックス 256"/>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63" name="円/楕円 262"/>
        <xdr:cNvSpPr/>
      </xdr:nvSpPr>
      <xdr:spPr>
        <a:xfrm>
          <a:off x="16459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144289</xdr:rowOff>
    </xdr:from>
    <xdr:ext cx="762000" cy="259045"/>
    <xdr:sp macro="" textlink="">
      <xdr:nvSpPr>
        <xdr:cNvPr id="264" name="その他該当値テキスト"/>
        <xdr:cNvSpPr txBox="1"/>
      </xdr:nvSpPr>
      <xdr:spPr>
        <a:xfrm>
          <a:off x="165989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101346</xdr:rowOff>
    </xdr:from>
    <xdr:to>
      <xdr:col>22</xdr:col>
      <xdr:colOff>615950</xdr:colOff>
      <xdr:row>58</xdr:row>
      <xdr:rowOff>31496</xdr:rowOff>
    </xdr:to>
    <xdr:sp macro="" textlink="">
      <xdr:nvSpPr>
        <xdr:cNvPr id="265" name="円/楕円 264"/>
        <xdr:cNvSpPr/>
      </xdr:nvSpPr>
      <xdr:spPr>
        <a:xfrm>
          <a:off x="15621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16273</xdr:rowOff>
    </xdr:from>
    <xdr:ext cx="736600" cy="259045"/>
    <xdr:sp macro="" textlink="">
      <xdr:nvSpPr>
        <xdr:cNvPr id="266" name="テキスト ボックス 265"/>
        <xdr:cNvSpPr txBox="1"/>
      </xdr:nvSpPr>
      <xdr:spPr>
        <a:xfrm>
          <a:off x="15290800" y="996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163068</xdr:rowOff>
    </xdr:from>
    <xdr:to>
      <xdr:col>21</xdr:col>
      <xdr:colOff>412750</xdr:colOff>
      <xdr:row>57</xdr:row>
      <xdr:rowOff>93218</xdr:rowOff>
    </xdr:to>
    <xdr:sp macro="" textlink="">
      <xdr:nvSpPr>
        <xdr:cNvPr id="267" name="円/楕円 266"/>
        <xdr:cNvSpPr/>
      </xdr:nvSpPr>
      <xdr:spPr>
        <a:xfrm>
          <a:off x="14732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68" name="テキスト ボックス 267"/>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94488</xdr:rowOff>
    </xdr:from>
    <xdr:to>
      <xdr:col>20</xdr:col>
      <xdr:colOff>209550</xdr:colOff>
      <xdr:row>57</xdr:row>
      <xdr:rowOff>24638</xdr:rowOff>
    </xdr:to>
    <xdr:sp macro="" textlink="">
      <xdr:nvSpPr>
        <xdr:cNvPr id="269" name="円/楕円 268"/>
        <xdr:cNvSpPr/>
      </xdr:nvSpPr>
      <xdr:spPr>
        <a:xfrm>
          <a:off x="13843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9415</xdr:rowOff>
    </xdr:from>
    <xdr:ext cx="762000" cy="259045"/>
    <xdr:sp macro="" textlink="">
      <xdr:nvSpPr>
        <xdr:cNvPr id="270" name="テキスト ボックス 269"/>
        <xdr:cNvSpPr txBox="1"/>
      </xdr:nvSpPr>
      <xdr:spPr>
        <a:xfrm>
          <a:off x="13512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71" name="円/楕円 270"/>
        <xdr:cNvSpPr/>
      </xdr:nvSpPr>
      <xdr:spPr>
        <a:xfrm>
          <a:off x="12954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72" name="テキスト ボックス 271"/>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が支出している各種団体等の補助金については、「集中改革プラン」に基づき、その団体の行う事業内容や事務量等を十分考慮したうえで予算措置を行うなど、不必要な支出がないよう適正化に努めているため、類似団体平均を大きく下回っている。</a:t>
          </a:r>
        </a:p>
        <a:p>
          <a:r>
            <a:rPr kumimoji="1" lang="ja-JP" altLang="en-US" sz="1300">
              <a:latin typeface="ＭＳ Ｐゴシック"/>
            </a:rPr>
            <a:t>　今後も引き続き適正化に努める。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1270</xdr:rowOff>
    </xdr:to>
    <xdr:cxnSp macro="">
      <xdr:nvCxnSpPr>
        <xdr:cNvPr id="302" name="直線コネクタ 301"/>
        <xdr:cNvCxnSpPr/>
      </xdr:nvCxnSpPr>
      <xdr:spPr>
        <a:xfrm>
          <a:off x="15671800" y="6002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145288</xdr:rowOff>
    </xdr:from>
    <xdr:to>
      <xdr:col>22</xdr:col>
      <xdr:colOff>565150</xdr:colOff>
      <xdr:row>35</xdr:row>
      <xdr:rowOff>1270</xdr:rowOff>
    </xdr:to>
    <xdr:cxnSp macro="">
      <xdr:nvCxnSpPr>
        <xdr:cNvPr id="305" name="直線コネクタ 304"/>
        <xdr:cNvCxnSpPr/>
      </xdr:nvCxnSpPr>
      <xdr:spPr>
        <a:xfrm>
          <a:off x="14782800" y="59745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145288</xdr:rowOff>
    </xdr:from>
    <xdr:to>
      <xdr:col>21</xdr:col>
      <xdr:colOff>361950</xdr:colOff>
      <xdr:row>34</xdr:row>
      <xdr:rowOff>163576</xdr:rowOff>
    </xdr:to>
    <xdr:cxnSp macro="">
      <xdr:nvCxnSpPr>
        <xdr:cNvPr id="308" name="直線コネクタ 307"/>
        <xdr:cNvCxnSpPr/>
      </xdr:nvCxnSpPr>
      <xdr:spPr>
        <a:xfrm flipV="1">
          <a:off x="13893800" y="59745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154432</xdr:rowOff>
    </xdr:from>
    <xdr:to>
      <xdr:col>20</xdr:col>
      <xdr:colOff>158750</xdr:colOff>
      <xdr:row>34</xdr:row>
      <xdr:rowOff>163576</xdr:rowOff>
    </xdr:to>
    <xdr:cxnSp macro="">
      <xdr:nvCxnSpPr>
        <xdr:cNvPr id="311" name="直線コネクタ 310"/>
        <xdr:cNvCxnSpPr/>
      </xdr:nvCxnSpPr>
      <xdr:spPr>
        <a:xfrm>
          <a:off x="13004800" y="5983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3" name="テキスト ボックス 312"/>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4" name="フローチャート : 判断 31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15" name="テキスト ボックス 314"/>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121920</xdr:rowOff>
    </xdr:from>
    <xdr:to>
      <xdr:col>24</xdr:col>
      <xdr:colOff>82550</xdr:colOff>
      <xdr:row>35</xdr:row>
      <xdr:rowOff>52070</xdr:rowOff>
    </xdr:to>
    <xdr:sp macro="" textlink="">
      <xdr:nvSpPr>
        <xdr:cNvPr id="321" name="円/楕円 320"/>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30497</xdr:rowOff>
    </xdr:from>
    <xdr:ext cx="762000" cy="259045"/>
    <xdr:sp macro="" textlink="">
      <xdr:nvSpPr>
        <xdr:cNvPr id="322" name="補助費等該当値テキスト"/>
        <xdr:cNvSpPr txBox="1"/>
      </xdr:nvSpPr>
      <xdr:spPr>
        <a:xfrm>
          <a:off x="16598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23" name="円/楕円 322"/>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24" name="テキスト ボックス 323"/>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94488</xdr:rowOff>
    </xdr:from>
    <xdr:to>
      <xdr:col>21</xdr:col>
      <xdr:colOff>412750</xdr:colOff>
      <xdr:row>35</xdr:row>
      <xdr:rowOff>24638</xdr:rowOff>
    </xdr:to>
    <xdr:sp macro="" textlink="">
      <xdr:nvSpPr>
        <xdr:cNvPr id="325" name="円/楕円 324"/>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34815</xdr:rowOff>
    </xdr:from>
    <xdr:ext cx="762000" cy="259045"/>
    <xdr:sp macro="" textlink="">
      <xdr:nvSpPr>
        <xdr:cNvPr id="326" name="テキスト ボックス 325"/>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112776</xdr:rowOff>
    </xdr:from>
    <xdr:to>
      <xdr:col>20</xdr:col>
      <xdr:colOff>209550</xdr:colOff>
      <xdr:row>35</xdr:row>
      <xdr:rowOff>42926</xdr:rowOff>
    </xdr:to>
    <xdr:sp macro="" textlink="">
      <xdr:nvSpPr>
        <xdr:cNvPr id="327" name="円/楕円 326"/>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53103</xdr:rowOff>
    </xdr:from>
    <xdr:ext cx="762000" cy="259045"/>
    <xdr:sp macro="" textlink="">
      <xdr:nvSpPr>
        <xdr:cNvPr id="328" name="テキスト ボックス 327"/>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103632</xdr:rowOff>
    </xdr:from>
    <xdr:to>
      <xdr:col>19</xdr:col>
      <xdr:colOff>6350</xdr:colOff>
      <xdr:row>35</xdr:row>
      <xdr:rowOff>33782</xdr:rowOff>
    </xdr:to>
    <xdr:sp macro="" textlink="">
      <xdr:nvSpPr>
        <xdr:cNvPr id="329" name="円/楕円 328"/>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43959</xdr:rowOff>
    </xdr:from>
    <xdr:ext cx="762000" cy="259045"/>
    <xdr:sp macro="" textlink="">
      <xdr:nvSpPr>
        <xdr:cNvPr id="330" name="テキスト ボックス 329"/>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の大型事業実施による起債の元利償還開始により、公債費負担は類似団体平均を０．２ポイント上回ることになっているが、平成１９年度に公債費負担適正化計画を策定、公債費は１９年度をピークに減少に転じている。</a:t>
          </a:r>
        </a:p>
        <a:p>
          <a:r>
            <a:rPr kumimoji="1" lang="ja-JP" altLang="en-US" sz="1300">
              <a:latin typeface="ＭＳ Ｐゴシック"/>
            </a:rPr>
            <a:t>　今後も事業の重要度や緊急度を十分考慮し、普通建設事業に係る地方債の発行抑制を図っていく。</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146050</xdr:rowOff>
    </xdr:from>
    <xdr:to>
      <xdr:col>7</xdr:col>
      <xdr:colOff>15875</xdr:colOff>
      <xdr:row>77</xdr:row>
      <xdr:rowOff>12700</xdr:rowOff>
    </xdr:to>
    <xdr:cxnSp macro="">
      <xdr:nvCxnSpPr>
        <xdr:cNvPr id="362" name="直線コネクタ 361"/>
        <xdr:cNvCxnSpPr/>
      </xdr:nvCxnSpPr>
      <xdr:spPr>
        <a:xfrm flipV="1">
          <a:off x="3987800" y="13176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104157</xdr:rowOff>
    </xdr:from>
    <xdr:ext cx="762000" cy="259045"/>
    <xdr:sp macro="" textlink="">
      <xdr:nvSpPr>
        <xdr:cNvPr id="363" name="公債費平均値テキスト"/>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12700</xdr:rowOff>
    </xdr:from>
    <xdr:to>
      <xdr:col>5</xdr:col>
      <xdr:colOff>549275</xdr:colOff>
      <xdr:row>77</xdr:row>
      <xdr:rowOff>66039</xdr:rowOff>
    </xdr:to>
    <xdr:cxnSp macro="">
      <xdr:nvCxnSpPr>
        <xdr:cNvPr id="365" name="直線コネクタ 364"/>
        <xdr:cNvCxnSpPr/>
      </xdr:nvCxnSpPr>
      <xdr:spPr>
        <a:xfrm flipV="1">
          <a:off x="3098800" y="132143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67" name="テキスト ボックス 366"/>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66039</xdr:rowOff>
    </xdr:from>
    <xdr:to>
      <xdr:col>4</xdr:col>
      <xdr:colOff>346075</xdr:colOff>
      <xdr:row>77</xdr:row>
      <xdr:rowOff>66039</xdr:rowOff>
    </xdr:to>
    <xdr:cxnSp macro="">
      <xdr:nvCxnSpPr>
        <xdr:cNvPr id="368" name="直線コネクタ 367"/>
        <xdr:cNvCxnSpPr/>
      </xdr:nvCxnSpPr>
      <xdr:spPr>
        <a:xfrm>
          <a:off x="2209800" y="13267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66057</xdr:rowOff>
    </xdr:from>
    <xdr:ext cx="762000" cy="259045"/>
    <xdr:sp macro="" textlink="">
      <xdr:nvSpPr>
        <xdr:cNvPr id="370" name="テキスト ボックス 369"/>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66039</xdr:rowOff>
    </xdr:from>
    <xdr:to>
      <xdr:col>3</xdr:col>
      <xdr:colOff>142875</xdr:colOff>
      <xdr:row>77</xdr:row>
      <xdr:rowOff>100330</xdr:rowOff>
    </xdr:to>
    <xdr:cxnSp macro="">
      <xdr:nvCxnSpPr>
        <xdr:cNvPr id="371" name="直線コネクタ 370"/>
        <xdr:cNvCxnSpPr/>
      </xdr:nvCxnSpPr>
      <xdr:spPr>
        <a:xfrm flipV="1">
          <a:off x="1320800" y="132676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2" name="フローチャート : 判断 37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3" name="テキスト ボックス 37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4" name="フローチャート : 判断 373"/>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96538</xdr:rowOff>
    </xdr:from>
    <xdr:ext cx="762000" cy="259045"/>
    <xdr:sp macro="" textlink="">
      <xdr:nvSpPr>
        <xdr:cNvPr id="375" name="テキスト ボックス 374"/>
        <xdr:cNvSpPr txBox="1"/>
      </xdr:nvSpPr>
      <xdr:spPr>
        <a:xfrm>
          <a:off x="939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81" name="円/楕円 380"/>
        <xdr:cNvSpPr/>
      </xdr:nvSpPr>
      <xdr:spPr>
        <a:xfrm>
          <a:off x="4775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67327</xdr:rowOff>
    </xdr:from>
    <xdr:ext cx="762000" cy="259045"/>
    <xdr:sp macro="" textlink="">
      <xdr:nvSpPr>
        <xdr:cNvPr id="382" name="公債費該当値テキスト"/>
        <xdr:cNvSpPr txBox="1"/>
      </xdr:nvSpPr>
      <xdr:spPr>
        <a:xfrm>
          <a:off x="49149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133350</xdr:rowOff>
    </xdr:from>
    <xdr:to>
      <xdr:col>5</xdr:col>
      <xdr:colOff>600075</xdr:colOff>
      <xdr:row>77</xdr:row>
      <xdr:rowOff>63500</xdr:rowOff>
    </xdr:to>
    <xdr:sp macro="" textlink="">
      <xdr:nvSpPr>
        <xdr:cNvPr id="383" name="円/楕円 382"/>
        <xdr:cNvSpPr/>
      </xdr:nvSpPr>
      <xdr:spPr>
        <a:xfrm>
          <a:off x="3937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84" name="テキスト ボックス 383"/>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15239</xdr:rowOff>
    </xdr:from>
    <xdr:to>
      <xdr:col>4</xdr:col>
      <xdr:colOff>396875</xdr:colOff>
      <xdr:row>77</xdr:row>
      <xdr:rowOff>116839</xdr:rowOff>
    </xdr:to>
    <xdr:sp macro="" textlink="">
      <xdr:nvSpPr>
        <xdr:cNvPr id="385" name="円/楕円 384"/>
        <xdr:cNvSpPr/>
      </xdr:nvSpPr>
      <xdr:spPr>
        <a:xfrm>
          <a:off x="3048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101616</xdr:rowOff>
    </xdr:from>
    <xdr:ext cx="762000" cy="259045"/>
    <xdr:sp macro="" textlink="">
      <xdr:nvSpPr>
        <xdr:cNvPr id="386" name="テキスト ボックス 385"/>
        <xdr:cNvSpPr txBox="1"/>
      </xdr:nvSpPr>
      <xdr:spPr>
        <a:xfrm>
          <a:off x="2717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15239</xdr:rowOff>
    </xdr:from>
    <xdr:to>
      <xdr:col>3</xdr:col>
      <xdr:colOff>193675</xdr:colOff>
      <xdr:row>77</xdr:row>
      <xdr:rowOff>116839</xdr:rowOff>
    </xdr:to>
    <xdr:sp macro="" textlink="">
      <xdr:nvSpPr>
        <xdr:cNvPr id="387" name="円/楕円 386"/>
        <xdr:cNvSpPr/>
      </xdr:nvSpPr>
      <xdr:spPr>
        <a:xfrm>
          <a:off x="2159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101616</xdr:rowOff>
    </xdr:from>
    <xdr:ext cx="762000" cy="259045"/>
    <xdr:sp macro="" textlink="">
      <xdr:nvSpPr>
        <xdr:cNvPr id="388" name="テキスト ボックス 387"/>
        <xdr:cNvSpPr txBox="1"/>
      </xdr:nvSpPr>
      <xdr:spPr>
        <a:xfrm>
          <a:off x="1828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9" name="円/楕円 388"/>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90" name="テキスト ボックス 389"/>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物件費の比率が類似団体を上回っているものの、分子が比較的大きい補助費等が類似団体平均値を下回っているため、公債費以外の数値を押し下げている。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xdr:rowOff>
    </xdr:from>
    <xdr:to>
      <xdr:col>24</xdr:col>
      <xdr:colOff>31750</xdr:colOff>
      <xdr:row>76</xdr:row>
      <xdr:rowOff>43180</xdr:rowOff>
    </xdr:to>
    <xdr:cxnSp macro="">
      <xdr:nvCxnSpPr>
        <xdr:cNvPr id="423" name="直線コネクタ 422"/>
        <xdr:cNvCxnSpPr/>
      </xdr:nvCxnSpPr>
      <xdr:spPr>
        <a:xfrm flipV="1">
          <a:off x="15671800" y="13035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24"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149861</xdr:rowOff>
    </xdr:from>
    <xdr:to>
      <xdr:col>22</xdr:col>
      <xdr:colOff>565150</xdr:colOff>
      <xdr:row>76</xdr:row>
      <xdr:rowOff>43180</xdr:rowOff>
    </xdr:to>
    <xdr:cxnSp macro="">
      <xdr:nvCxnSpPr>
        <xdr:cNvPr id="426" name="直線コネクタ 425"/>
        <xdr:cNvCxnSpPr/>
      </xdr:nvCxnSpPr>
      <xdr:spPr>
        <a:xfrm>
          <a:off x="14782800" y="130086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25416</xdr:rowOff>
    </xdr:from>
    <xdr:ext cx="736600" cy="259045"/>
    <xdr:sp macro="" textlink="">
      <xdr:nvSpPr>
        <xdr:cNvPr id="428" name="テキスト ボックス 427"/>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20320</xdr:rowOff>
    </xdr:from>
    <xdr:to>
      <xdr:col>21</xdr:col>
      <xdr:colOff>361950</xdr:colOff>
      <xdr:row>75</xdr:row>
      <xdr:rowOff>149861</xdr:rowOff>
    </xdr:to>
    <xdr:cxnSp macro="">
      <xdr:nvCxnSpPr>
        <xdr:cNvPr id="429" name="直線コネクタ 428"/>
        <xdr:cNvCxnSpPr/>
      </xdr:nvCxnSpPr>
      <xdr:spPr>
        <a:xfrm>
          <a:off x="13893800" y="1287907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151147</xdr:rowOff>
    </xdr:from>
    <xdr:ext cx="762000" cy="259045"/>
    <xdr:sp macro="" textlink="">
      <xdr:nvSpPr>
        <xdr:cNvPr id="431" name="テキスト ボックス 430"/>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20320</xdr:rowOff>
    </xdr:from>
    <xdr:to>
      <xdr:col>20</xdr:col>
      <xdr:colOff>158750</xdr:colOff>
      <xdr:row>75</xdr:row>
      <xdr:rowOff>88900</xdr:rowOff>
    </xdr:to>
    <xdr:cxnSp macro="">
      <xdr:nvCxnSpPr>
        <xdr:cNvPr id="432" name="直線コネクタ 431"/>
        <xdr:cNvCxnSpPr/>
      </xdr:nvCxnSpPr>
      <xdr:spPr>
        <a:xfrm flipV="1">
          <a:off x="13004800" y="128790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3" name="フローチャート : 判断 432"/>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34" name="テキスト ボックス 433"/>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35" name="フローチャート : 判断 434"/>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36" name="テキスト ボックス 435"/>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125730</xdr:rowOff>
    </xdr:from>
    <xdr:to>
      <xdr:col>24</xdr:col>
      <xdr:colOff>82550</xdr:colOff>
      <xdr:row>76</xdr:row>
      <xdr:rowOff>55880</xdr:rowOff>
    </xdr:to>
    <xdr:sp macro="" textlink="">
      <xdr:nvSpPr>
        <xdr:cNvPr id="442" name="円/楕円 441"/>
        <xdr:cNvSpPr/>
      </xdr:nvSpPr>
      <xdr:spPr>
        <a:xfrm>
          <a:off x="16459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142257</xdr:rowOff>
    </xdr:from>
    <xdr:ext cx="762000" cy="259045"/>
    <xdr:sp macro="" textlink="">
      <xdr:nvSpPr>
        <xdr:cNvPr id="443" name="公債費以外該当値テキスト"/>
        <xdr:cNvSpPr txBox="1"/>
      </xdr:nvSpPr>
      <xdr:spPr>
        <a:xfrm>
          <a:off x="16598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163830</xdr:rowOff>
    </xdr:from>
    <xdr:to>
      <xdr:col>22</xdr:col>
      <xdr:colOff>615950</xdr:colOff>
      <xdr:row>76</xdr:row>
      <xdr:rowOff>93980</xdr:rowOff>
    </xdr:to>
    <xdr:sp macro="" textlink="">
      <xdr:nvSpPr>
        <xdr:cNvPr id="444" name="円/楕円 443"/>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104157</xdr:rowOff>
    </xdr:from>
    <xdr:ext cx="736600" cy="259045"/>
    <xdr:sp macro="" textlink="">
      <xdr:nvSpPr>
        <xdr:cNvPr id="445" name="テキスト ボックス 444"/>
        <xdr:cNvSpPr txBox="1"/>
      </xdr:nvSpPr>
      <xdr:spPr>
        <a:xfrm>
          <a:off x="15290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99060</xdr:rowOff>
    </xdr:from>
    <xdr:to>
      <xdr:col>21</xdr:col>
      <xdr:colOff>412750</xdr:colOff>
      <xdr:row>76</xdr:row>
      <xdr:rowOff>29211</xdr:rowOff>
    </xdr:to>
    <xdr:sp macro="" textlink="">
      <xdr:nvSpPr>
        <xdr:cNvPr id="446" name="円/楕円 445"/>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39387</xdr:rowOff>
    </xdr:from>
    <xdr:ext cx="762000" cy="259045"/>
    <xdr:sp macro="" textlink="">
      <xdr:nvSpPr>
        <xdr:cNvPr id="447" name="テキスト ボックス 446"/>
        <xdr:cNvSpPr txBox="1"/>
      </xdr:nvSpPr>
      <xdr:spPr>
        <a:xfrm>
          <a:off x="14401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140970</xdr:rowOff>
    </xdr:from>
    <xdr:to>
      <xdr:col>20</xdr:col>
      <xdr:colOff>209550</xdr:colOff>
      <xdr:row>75</xdr:row>
      <xdr:rowOff>71120</xdr:rowOff>
    </xdr:to>
    <xdr:sp macro="" textlink="">
      <xdr:nvSpPr>
        <xdr:cNvPr id="448" name="円/楕円 447"/>
        <xdr:cNvSpPr/>
      </xdr:nvSpPr>
      <xdr:spPr>
        <a:xfrm>
          <a:off x="13843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81297</xdr:rowOff>
    </xdr:from>
    <xdr:ext cx="762000" cy="259045"/>
    <xdr:sp macro="" textlink="">
      <xdr:nvSpPr>
        <xdr:cNvPr id="449" name="テキスト ボックス 448"/>
        <xdr:cNvSpPr txBox="1"/>
      </xdr:nvSpPr>
      <xdr:spPr>
        <a:xfrm>
          <a:off x="13512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38100</xdr:rowOff>
    </xdr:from>
    <xdr:to>
      <xdr:col>19</xdr:col>
      <xdr:colOff>6350</xdr:colOff>
      <xdr:row>75</xdr:row>
      <xdr:rowOff>139700</xdr:rowOff>
    </xdr:to>
    <xdr:sp macro="" textlink="">
      <xdr:nvSpPr>
        <xdr:cNvPr id="450" name="円/楕円 449"/>
        <xdr:cNvSpPr/>
      </xdr:nvSpPr>
      <xdr:spPr>
        <a:xfrm>
          <a:off x="12954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149877</xdr:rowOff>
    </xdr:from>
    <xdr:ext cx="762000" cy="259045"/>
    <xdr:sp macro="" textlink="">
      <xdr:nvSpPr>
        <xdr:cNvPr id="451" name="テキスト ボックス 450"/>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北海道長万部町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107700</xdr:rowOff>
    </xdr:from>
    <xdr:to>
      <xdr:col>4</xdr:col>
      <xdr:colOff>1117600</xdr:colOff>
      <xdr:row>15</xdr:row>
      <xdr:rowOff>3131</xdr:rowOff>
    </xdr:to>
    <xdr:cxnSp macro="">
      <xdr:nvCxnSpPr>
        <xdr:cNvPr id="52" name="直線コネクタ 51"/>
        <xdr:cNvCxnSpPr/>
      </xdr:nvCxnSpPr>
      <xdr:spPr bwMode="auto">
        <a:xfrm>
          <a:off x="5003800" y="2555625"/>
          <a:ext cx="647700" cy="66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147500</xdr:rowOff>
    </xdr:from>
    <xdr:ext cx="762000" cy="259045"/>
    <xdr:sp macro="" textlink="">
      <xdr:nvSpPr>
        <xdr:cNvPr id="53" name="人口1人当たり決算額の推移平均値テキスト130"/>
        <xdr:cNvSpPr txBox="1"/>
      </xdr:nvSpPr>
      <xdr:spPr>
        <a:xfrm>
          <a:off x="5740400" y="276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37998</xdr:rowOff>
    </xdr:from>
    <xdr:to>
      <xdr:col>4</xdr:col>
      <xdr:colOff>469900</xdr:colOff>
      <xdr:row>14</xdr:row>
      <xdr:rowOff>107700</xdr:rowOff>
    </xdr:to>
    <xdr:cxnSp macro="">
      <xdr:nvCxnSpPr>
        <xdr:cNvPr id="55" name="直線コネクタ 54"/>
        <xdr:cNvCxnSpPr/>
      </xdr:nvCxnSpPr>
      <xdr:spPr bwMode="auto">
        <a:xfrm>
          <a:off x="4305300" y="2485923"/>
          <a:ext cx="698500" cy="69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83754</xdr:rowOff>
    </xdr:from>
    <xdr:ext cx="736600" cy="259045"/>
    <xdr:sp macro="" textlink="">
      <xdr:nvSpPr>
        <xdr:cNvPr id="57" name="テキスト ボックス 56"/>
        <xdr:cNvSpPr txBox="1"/>
      </xdr:nvSpPr>
      <xdr:spPr>
        <a:xfrm>
          <a:off x="4622800" y="2874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37998</xdr:rowOff>
    </xdr:from>
    <xdr:to>
      <xdr:col>3</xdr:col>
      <xdr:colOff>904875</xdr:colOff>
      <xdr:row>14</xdr:row>
      <xdr:rowOff>114732</xdr:rowOff>
    </xdr:to>
    <xdr:cxnSp macro="">
      <xdr:nvCxnSpPr>
        <xdr:cNvPr id="58" name="直線コネクタ 57"/>
        <xdr:cNvCxnSpPr/>
      </xdr:nvCxnSpPr>
      <xdr:spPr bwMode="auto">
        <a:xfrm flipV="1">
          <a:off x="3606800" y="2485923"/>
          <a:ext cx="698500" cy="76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81184</xdr:rowOff>
    </xdr:from>
    <xdr:ext cx="762000" cy="259045"/>
    <xdr:sp macro="" textlink="">
      <xdr:nvSpPr>
        <xdr:cNvPr id="60" name="テキスト ボックス 59"/>
        <xdr:cNvSpPr txBox="1"/>
      </xdr:nvSpPr>
      <xdr:spPr>
        <a:xfrm>
          <a:off x="3924300" y="287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114732</xdr:rowOff>
    </xdr:from>
    <xdr:to>
      <xdr:col>3</xdr:col>
      <xdr:colOff>206375</xdr:colOff>
      <xdr:row>14</xdr:row>
      <xdr:rowOff>163794</xdr:rowOff>
    </xdr:to>
    <xdr:cxnSp macro="">
      <xdr:nvCxnSpPr>
        <xdr:cNvPr id="61" name="直線コネクタ 60"/>
        <xdr:cNvCxnSpPr/>
      </xdr:nvCxnSpPr>
      <xdr:spPr bwMode="auto">
        <a:xfrm flipV="1">
          <a:off x="2908300" y="2562657"/>
          <a:ext cx="698500" cy="49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165093</xdr:rowOff>
    </xdr:from>
    <xdr:to>
      <xdr:col>3</xdr:col>
      <xdr:colOff>257175</xdr:colOff>
      <xdr:row>16</xdr:row>
      <xdr:rowOff>95243</xdr:rowOff>
    </xdr:to>
    <xdr:sp macro="" textlink="">
      <xdr:nvSpPr>
        <xdr:cNvPr id="62" name="フローチャート : 判断 61"/>
        <xdr:cNvSpPr/>
      </xdr:nvSpPr>
      <xdr:spPr bwMode="auto">
        <a:xfrm>
          <a:off x="3556000" y="2784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80020</xdr:rowOff>
    </xdr:from>
    <xdr:ext cx="762000" cy="259045"/>
    <xdr:sp macro="" textlink="">
      <xdr:nvSpPr>
        <xdr:cNvPr id="63" name="テキスト ボックス 62"/>
        <xdr:cNvSpPr txBox="1"/>
      </xdr:nvSpPr>
      <xdr:spPr>
        <a:xfrm>
          <a:off x="3225800" y="287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18103</xdr:rowOff>
    </xdr:from>
    <xdr:to>
      <xdr:col>2</xdr:col>
      <xdr:colOff>692150</xdr:colOff>
      <xdr:row>16</xdr:row>
      <xdr:rowOff>119703</xdr:rowOff>
    </xdr:to>
    <xdr:sp macro="" textlink="">
      <xdr:nvSpPr>
        <xdr:cNvPr id="64" name="フローチャート : 判断 63"/>
        <xdr:cNvSpPr/>
      </xdr:nvSpPr>
      <xdr:spPr bwMode="auto">
        <a:xfrm>
          <a:off x="2857500" y="2808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104480</xdr:rowOff>
    </xdr:from>
    <xdr:ext cx="762000" cy="259045"/>
    <xdr:sp macro="" textlink="">
      <xdr:nvSpPr>
        <xdr:cNvPr id="65" name="テキスト ボックス 64"/>
        <xdr:cNvSpPr txBox="1"/>
      </xdr:nvSpPr>
      <xdr:spPr>
        <a:xfrm>
          <a:off x="2527300" y="289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123781</xdr:rowOff>
    </xdr:from>
    <xdr:to>
      <xdr:col>5</xdr:col>
      <xdr:colOff>34925</xdr:colOff>
      <xdr:row>15</xdr:row>
      <xdr:rowOff>53931</xdr:rowOff>
    </xdr:to>
    <xdr:sp macro="" textlink="">
      <xdr:nvSpPr>
        <xdr:cNvPr id="71" name="円/楕円 70"/>
        <xdr:cNvSpPr/>
      </xdr:nvSpPr>
      <xdr:spPr bwMode="auto">
        <a:xfrm>
          <a:off x="5600700" y="257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140308</xdr:rowOff>
    </xdr:from>
    <xdr:ext cx="762000" cy="259045"/>
    <xdr:sp macro="" textlink="">
      <xdr:nvSpPr>
        <xdr:cNvPr id="72" name="人口1人当たり決算額の推移該当値テキスト130"/>
        <xdr:cNvSpPr txBox="1"/>
      </xdr:nvSpPr>
      <xdr:spPr>
        <a:xfrm>
          <a:off x="5740400" y="241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150,754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56900</xdr:rowOff>
    </xdr:from>
    <xdr:to>
      <xdr:col>4</xdr:col>
      <xdr:colOff>520700</xdr:colOff>
      <xdr:row>14</xdr:row>
      <xdr:rowOff>158500</xdr:rowOff>
    </xdr:to>
    <xdr:sp macro="" textlink="">
      <xdr:nvSpPr>
        <xdr:cNvPr id="73" name="円/楕円 72"/>
        <xdr:cNvSpPr/>
      </xdr:nvSpPr>
      <xdr:spPr bwMode="auto">
        <a:xfrm>
          <a:off x="4953000" y="2504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168677</xdr:rowOff>
    </xdr:from>
    <xdr:ext cx="736600" cy="259045"/>
    <xdr:sp macro="" textlink="">
      <xdr:nvSpPr>
        <xdr:cNvPr id="74" name="テキスト ボックス 73"/>
        <xdr:cNvSpPr txBox="1"/>
      </xdr:nvSpPr>
      <xdr:spPr>
        <a:xfrm>
          <a:off x="4622800" y="2273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156,898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158648</xdr:rowOff>
    </xdr:from>
    <xdr:to>
      <xdr:col>3</xdr:col>
      <xdr:colOff>955675</xdr:colOff>
      <xdr:row>14</xdr:row>
      <xdr:rowOff>88798</xdr:rowOff>
    </xdr:to>
    <xdr:sp macro="" textlink="">
      <xdr:nvSpPr>
        <xdr:cNvPr id="75" name="円/楕円 74"/>
        <xdr:cNvSpPr/>
      </xdr:nvSpPr>
      <xdr:spPr bwMode="auto">
        <a:xfrm>
          <a:off x="4254500" y="2435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98975</xdr:rowOff>
    </xdr:from>
    <xdr:ext cx="762000" cy="259045"/>
    <xdr:sp macro="" textlink="">
      <xdr:nvSpPr>
        <xdr:cNvPr id="76" name="テキスト ボックス 75"/>
        <xdr:cNvSpPr txBox="1"/>
      </xdr:nvSpPr>
      <xdr:spPr>
        <a:xfrm>
          <a:off x="3924300" y="220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163,301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63932</xdr:rowOff>
    </xdr:from>
    <xdr:to>
      <xdr:col>3</xdr:col>
      <xdr:colOff>257175</xdr:colOff>
      <xdr:row>14</xdr:row>
      <xdr:rowOff>165532</xdr:rowOff>
    </xdr:to>
    <xdr:sp macro="" textlink="">
      <xdr:nvSpPr>
        <xdr:cNvPr id="77" name="円/楕円 76"/>
        <xdr:cNvSpPr/>
      </xdr:nvSpPr>
      <xdr:spPr bwMode="auto">
        <a:xfrm>
          <a:off x="3556000" y="2511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4259</xdr:rowOff>
    </xdr:from>
    <xdr:ext cx="762000" cy="259045"/>
    <xdr:sp macro="" textlink="">
      <xdr:nvSpPr>
        <xdr:cNvPr id="78" name="テキスト ボックス 77"/>
        <xdr:cNvSpPr txBox="1"/>
      </xdr:nvSpPr>
      <xdr:spPr>
        <a:xfrm>
          <a:off x="3225800" y="228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156,252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112994</xdr:rowOff>
    </xdr:from>
    <xdr:to>
      <xdr:col>2</xdr:col>
      <xdr:colOff>692150</xdr:colOff>
      <xdr:row>15</xdr:row>
      <xdr:rowOff>43144</xdr:rowOff>
    </xdr:to>
    <xdr:sp macro="" textlink="">
      <xdr:nvSpPr>
        <xdr:cNvPr id="79" name="円/楕円 78"/>
        <xdr:cNvSpPr/>
      </xdr:nvSpPr>
      <xdr:spPr bwMode="auto">
        <a:xfrm>
          <a:off x="2857500" y="2560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53321</xdr:rowOff>
    </xdr:from>
    <xdr:ext cx="762000" cy="259045"/>
    <xdr:sp macro="" textlink="">
      <xdr:nvSpPr>
        <xdr:cNvPr id="80" name="テキスト ボックス 79"/>
        <xdr:cNvSpPr txBox="1"/>
      </xdr:nvSpPr>
      <xdr:spPr>
        <a:xfrm>
          <a:off x="2527300" y="232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151,745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277762</xdr:rowOff>
    </xdr:from>
    <xdr:to>
      <xdr:col>4</xdr:col>
      <xdr:colOff>1117600</xdr:colOff>
      <xdr:row>34</xdr:row>
      <xdr:rowOff>71679</xdr:rowOff>
    </xdr:to>
    <xdr:cxnSp macro="">
      <xdr:nvCxnSpPr>
        <xdr:cNvPr id="114" name="直線コネクタ 113"/>
        <xdr:cNvCxnSpPr/>
      </xdr:nvCxnSpPr>
      <xdr:spPr bwMode="auto">
        <a:xfrm>
          <a:off x="5003800" y="6202312"/>
          <a:ext cx="647700" cy="136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270515</xdr:rowOff>
    </xdr:from>
    <xdr:ext cx="762000" cy="259045"/>
    <xdr:sp macro="" textlink="">
      <xdr:nvSpPr>
        <xdr:cNvPr id="115" name="人口1人当たり決算額の推移平均値テキスト445"/>
        <xdr:cNvSpPr txBox="1"/>
      </xdr:nvSpPr>
      <xdr:spPr>
        <a:xfrm>
          <a:off x="5740400" y="6880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208782</xdr:rowOff>
    </xdr:from>
    <xdr:to>
      <xdr:col>4</xdr:col>
      <xdr:colOff>469900</xdr:colOff>
      <xdr:row>33</xdr:row>
      <xdr:rowOff>277762</xdr:rowOff>
    </xdr:to>
    <xdr:cxnSp macro="">
      <xdr:nvCxnSpPr>
        <xdr:cNvPr id="117" name="直線コネクタ 116"/>
        <xdr:cNvCxnSpPr/>
      </xdr:nvCxnSpPr>
      <xdr:spPr bwMode="auto">
        <a:xfrm>
          <a:off x="4305300" y="6133332"/>
          <a:ext cx="698500" cy="68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336884</xdr:rowOff>
    </xdr:from>
    <xdr:ext cx="736600" cy="259045"/>
    <xdr:sp macro="" textlink="">
      <xdr:nvSpPr>
        <xdr:cNvPr id="119" name="テキスト ボックス 118"/>
        <xdr:cNvSpPr txBox="1"/>
      </xdr:nvSpPr>
      <xdr:spPr>
        <a:xfrm>
          <a:off x="4622800" y="6947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208782</xdr:rowOff>
    </xdr:from>
    <xdr:to>
      <xdr:col>3</xdr:col>
      <xdr:colOff>904875</xdr:colOff>
      <xdr:row>34</xdr:row>
      <xdr:rowOff>20225</xdr:rowOff>
    </xdr:to>
    <xdr:cxnSp macro="">
      <xdr:nvCxnSpPr>
        <xdr:cNvPr id="120" name="直線コネクタ 119"/>
        <xdr:cNvCxnSpPr/>
      </xdr:nvCxnSpPr>
      <xdr:spPr bwMode="auto">
        <a:xfrm flipV="1">
          <a:off x="3606800" y="6133332"/>
          <a:ext cx="698500" cy="15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268571</xdr:rowOff>
    </xdr:from>
    <xdr:ext cx="762000" cy="259045"/>
    <xdr:sp macro="" textlink="">
      <xdr:nvSpPr>
        <xdr:cNvPr id="122" name="テキスト ボックス 121"/>
        <xdr:cNvSpPr txBox="1"/>
      </xdr:nvSpPr>
      <xdr:spPr>
        <a:xfrm>
          <a:off x="39243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325958</xdr:rowOff>
    </xdr:from>
    <xdr:to>
      <xdr:col>3</xdr:col>
      <xdr:colOff>206375</xdr:colOff>
      <xdr:row>34</xdr:row>
      <xdr:rowOff>20225</xdr:rowOff>
    </xdr:to>
    <xdr:cxnSp macro="">
      <xdr:nvCxnSpPr>
        <xdr:cNvPr id="123" name="直線コネクタ 122"/>
        <xdr:cNvCxnSpPr/>
      </xdr:nvCxnSpPr>
      <xdr:spPr bwMode="auto">
        <a:xfrm>
          <a:off x="2908300" y="6250508"/>
          <a:ext cx="698500" cy="37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165830</xdr:rowOff>
    </xdr:from>
    <xdr:to>
      <xdr:col>3</xdr:col>
      <xdr:colOff>257175</xdr:colOff>
      <xdr:row>35</xdr:row>
      <xdr:rowOff>267430</xdr:rowOff>
    </xdr:to>
    <xdr:sp macro="" textlink="">
      <xdr:nvSpPr>
        <xdr:cNvPr id="124" name="フローチャート : 判断 123"/>
        <xdr:cNvSpPr/>
      </xdr:nvSpPr>
      <xdr:spPr bwMode="auto">
        <a:xfrm>
          <a:off x="35560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252207</xdr:rowOff>
    </xdr:from>
    <xdr:ext cx="762000" cy="259045"/>
    <xdr:sp macro="" textlink="">
      <xdr:nvSpPr>
        <xdr:cNvPr id="125" name="テキスト ボックス 124"/>
        <xdr:cNvSpPr txBox="1"/>
      </xdr:nvSpPr>
      <xdr:spPr>
        <a:xfrm>
          <a:off x="32258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135503</xdr:rowOff>
    </xdr:from>
    <xdr:to>
      <xdr:col>2</xdr:col>
      <xdr:colOff>692150</xdr:colOff>
      <xdr:row>35</xdr:row>
      <xdr:rowOff>237103</xdr:rowOff>
    </xdr:to>
    <xdr:sp macro="" textlink="">
      <xdr:nvSpPr>
        <xdr:cNvPr id="126" name="フローチャート : 判断 125"/>
        <xdr:cNvSpPr/>
      </xdr:nvSpPr>
      <xdr:spPr bwMode="auto">
        <a:xfrm>
          <a:off x="2857500" y="6745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221880</xdr:rowOff>
    </xdr:from>
    <xdr:ext cx="762000" cy="259045"/>
    <xdr:sp macro="" textlink="">
      <xdr:nvSpPr>
        <xdr:cNvPr id="127" name="テキスト ボックス 126"/>
        <xdr:cNvSpPr txBox="1"/>
      </xdr:nvSpPr>
      <xdr:spPr>
        <a:xfrm>
          <a:off x="2527300" y="683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20879</xdr:rowOff>
    </xdr:from>
    <xdr:to>
      <xdr:col>5</xdr:col>
      <xdr:colOff>34925</xdr:colOff>
      <xdr:row>34</xdr:row>
      <xdr:rowOff>122479</xdr:rowOff>
    </xdr:to>
    <xdr:sp macro="" textlink="">
      <xdr:nvSpPr>
        <xdr:cNvPr id="133" name="円/楕円 132"/>
        <xdr:cNvSpPr/>
      </xdr:nvSpPr>
      <xdr:spPr bwMode="auto">
        <a:xfrm>
          <a:off x="5600700" y="6288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208856</xdr:rowOff>
    </xdr:from>
    <xdr:ext cx="762000" cy="259045"/>
    <xdr:sp macro="" textlink="">
      <xdr:nvSpPr>
        <xdr:cNvPr id="134" name="人口1人当たり決算額の推移該当値テキスト445"/>
        <xdr:cNvSpPr txBox="1"/>
      </xdr:nvSpPr>
      <xdr:spPr>
        <a:xfrm>
          <a:off x="5740400" y="613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63,904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226962</xdr:rowOff>
    </xdr:from>
    <xdr:to>
      <xdr:col>4</xdr:col>
      <xdr:colOff>520700</xdr:colOff>
      <xdr:row>33</xdr:row>
      <xdr:rowOff>328562</xdr:rowOff>
    </xdr:to>
    <xdr:sp macro="" textlink="">
      <xdr:nvSpPr>
        <xdr:cNvPr id="135" name="円/楕円 134"/>
        <xdr:cNvSpPr/>
      </xdr:nvSpPr>
      <xdr:spPr bwMode="auto">
        <a:xfrm>
          <a:off x="4953000" y="6151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167289</xdr:rowOff>
    </xdr:from>
    <xdr:ext cx="736600" cy="259045"/>
    <xdr:sp macro="" textlink="">
      <xdr:nvSpPr>
        <xdr:cNvPr id="136" name="テキスト ボックス 135"/>
        <xdr:cNvSpPr txBox="1"/>
      </xdr:nvSpPr>
      <xdr:spPr>
        <a:xfrm>
          <a:off x="4622800" y="592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71,086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157982</xdr:rowOff>
    </xdr:from>
    <xdr:to>
      <xdr:col>3</xdr:col>
      <xdr:colOff>955675</xdr:colOff>
      <xdr:row>33</xdr:row>
      <xdr:rowOff>259582</xdr:rowOff>
    </xdr:to>
    <xdr:sp macro="" textlink="">
      <xdr:nvSpPr>
        <xdr:cNvPr id="137" name="円/楕円 136"/>
        <xdr:cNvSpPr/>
      </xdr:nvSpPr>
      <xdr:spPr bwMode="auto">
        <a:xfrm>
          <a:off x="4254500" y="6082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98309</xdr:rowOff>
    </xdr:from>
    <xdr:ext cx="762000" cy="259045"/>
    <xdr:sp macro="" textlink="">
      <xdr:nvSpPr>
        <xdr:cNvPr id="138" name="テキスト ボックス 137"/>
        <xdr:cNvSpPr txBox="1"/>
      </xdr:nvSpPr>
      <xdr:spPr>
        <a:xfrm>
          <a:off x="3924300" y="585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74,707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312325</xdr:rowOff>
    </xdr:from>
    <xdr:to>
      <xdr:col>3</xdr:col>
      <xdr:colOff>257175</xdr:colOff>
      <xdr:row>34</xdr:row>
      <xdr:rowOff>71025</xdr:rowOff>
    </xdr:to>
    <xdr:sp macro="" textlink="">
      <xdr:nvSpPr>
        <xdr:cNvPr id="139" name="円/楕円 138"/>
        <xdr:cNvSpPr/>
      </xdr:nvSpPr>
      <xdr:spPr bwMode="auto">
        <a:xfrm>
          <a:off x="3556000" y="623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81202</xdr:rowOff>
    </xdr:from>
    <xdr:ext cx="762000" cy="259045"/>
    <xdr:sp macro="" textlink="">
      <xdr:nvSpPr>
        <xdr:cNvPr id="140" name="テキスト ボックス 139"/>
        <xdr:cNvSpPr txBox="1"/>
      </xdr:nvSpPr>
      <xdr:spPr>
        <a:xfrm>
          <a:off x="3225800" y="60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66,605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275158</xdr:rowOff>
    </xdr:from>
    <xdr:to>
      <xdr:col>2</xdr:col>
      <xdr:colOff>692150</xdr:colOff>
      <xdr:row>34</xdr:row>
      <xdr:rowOff>33858</xdr:rowOff>
    </xdr:to>
    <xdr:sp macro="" textlink="">
      <xdr:nvSpPr>
        <xdr:cNvPr id="141" name="円/楕円 140"/>
        <xdr:cNvSpPr/>
      </xdr:nvSpPr>
      <xdr:spPr bwMode="auto">
        <a:xfrm>
          <a:off x="2857500" y="6199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44035</xdr:rowOff>
    </xdr:from>
    <xdr:ext cx="762000" cy="259045"/>
    <xdr:sp macro="" textlink="">
      <xdr:nvSpPr>
        <xdr:cNvPr id="142" name="テキスト ボックス 141"/>
        <xdr:cNvSpPr txBox="1"/>
      </xdr:nvSpPr>
      <xdr:spPr>
        <a:xfrm>
          <a:off x="2527300" y="596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以前から実施している退職者の不補充に加え、平成１７年度から実施している人件費の独自削減、「集中改革プラン」に基づく事務事業の見直し等により、財政調整基金残高の標準財政規模比は、平成２０年度の１６．６９％から平成２５年度には４３．９６％に上昇した。</a:t>
          </a:r>
        </a:p>
        <a:p>
          <a:r>
            <a:rPr kumimoji="1" lang="ja-JP" altLang="en-US" sz="1400">
              <a:latin typeface="ＭＳ ゴシック" pitchFamily="49" charset="-128"/>
              <a:ea typeface="ＭＳ ゴシック" pitchFamily="49" charset="-128"/>
            </a:rPr>
            <a:t>　実質単年度収支はやや減少しているが、実質収支額は財政調整基金の増により横ばいとなっている。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各年度とも連結実質赤字は発生していないが、平成２２年度から国民健康保険特別会計が赤字となり、今後、国民健康保険税の適正化を図るなど収支の早期改善が課題となっている。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に公債費負担適正化計画を策定。新規起債の抑制等、公債費負担の管理を進めた結果、元利償還金は平成１９年度の７３３百万円から平成２５年度には６０９百万円と、１２４百万円（１６．９％）減少した。</a:t>
          </a:r>
        </a:p>
        <a:p>
          <a:r>
            <a:rPr kumimoji="1" lang="ja-JP" altLang="en-US" sz="1400">
              <a:latin typeface="ＭＳ ゴシック" pitchFamily="49" charset="-128"/>
              <a:ea typeface="ＭＳ ゴシック" pitchFamily="49" charset="-128"/>
            </a:rPr>
            <a:t>　公営企業債の元利償還金に対する繰入金は、企業債残高の減により減少傾向となっている。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に公債費負担適正化計画を策定。公債費負担の適正な管理を進めた結果、一般会計等に係る地方債の残高は平成１９年度の７，１７５百万円から平成２５年度には５，３０１百万円と、１，８５６百万円（▲２５．９</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　また、充当可能財源のうち財政調整基金については、人件費の独自削減や、「集中改革プラン」に基づく事務事業の見直し等により残高が増加している。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W9" sqref="W9:AL11"/>
    </sheetView>
  </sheetViews>
  <sheetFormatPr defaultColWidth="0" defaultRowHeight="10.9"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2.95000000000000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3.8"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4897909</v>
      </c>
      <c r="BO4" s="379"/>
      <c r="BP4" s="379"/>
      <c r="BQ4" s="379"/>
      <c r="BR4" s="379"/>
      <c r="BS4" s="379"/>
      <c r="BT4" s="379"/>
      <c r="BU4" s="380"/>
      <c r="BV4" s="378">
        <v>4701372</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2.8</v>
      </c>
      <c r="CU4" s="554"/>
      <c r="CV4" s="554"/>
      <c r="CW4" s="554"/>
      <c r="CX4" s="554"/>
      <c r="CY4" s="554"/>
      <c r="CZ4" s="554"/>
      <c r="DA4" s="555"/>
      <c r="DB4" s="553">
        <v>2.2999999999999998</v>
      </c>
      <c r="DC4" s="554"/>
      <c r="DD4" s="554"/>
      <c r="DE4" s="554"/>
      <c r="DF4" s="554"/>
      <c r="DG4" s="554"/>
      <c r="DH4" s="554"/>
      <c r="DI4" s="555"/>
      <c r="DJ4" s="137"/>
      <c r="DK4" s="137"/>
      <c r="DL4" s="137"/>
      <c r="DM4" s="137"/>
      <c r="DN4" s="137"/>
      <c r="DO4" s="137"/>
    </row>
    <row r="5" spans="1:119" ht="18.7"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4708497</v>
      </c>
      <c r="BO5" s="384"/>
      <c r="BP5" s="384"/>
      <c r="BQ5" s="384"/>
      <c r="BR5" s="384"/>
      <c r="BS5" s="384"/>
      <c r="BT5" s="384"/>
      <c r="BU5" s="385"/>
      <c r="BV5" s="383">
        <v>4627421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81.3</v>
      </c>
      <c r="CU5" s="354"/>
      <c r="CV5" s="354"/>
      <c r="CW5" s="354"/>
      <c r="CX5" s="354"/>
      <c r="CY5" s="354"/>
      <c r="CZ5" s="354"/>
      <c r="DA5" s="355"/>
      <c r="DB5" s="353">
        <v>83.3</v>
      </c>
      <c r="DC5" s="354"/>
      <c r="DD5" s="354"/>
      <c r="DE5" s="354"/>
      <c r="DF5" s="354"/>
      <c r="DG5" s="354"/>
      <c r="DH5" s="354"/>
      <c r="DI5" s="355"/>
      <c r="DJ5" s="137"/>
      <c r="DK5" s="137"/>
      <c r="DL5" s="137"/>
      <c r="DM5" s="137"/>
      <c r="DN5" s="137"/>
      <c r="DO5" s="137"/>
    </row>
    <row r="6" spans="1:119" ht="18.7"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189412</v>
      </c>
      <c r="BO6" s="384"/>
      <c r="BP6" s="384"/>
      <c r="BQ6" s="384"/>
      <c r="BR6" s="384"/>
      <c r="BS6" s="384"/>
      <c r="BT6" s="384"/>
      <c r="BU6" s="385"/>
      <c r="BV6" s="383">
        <v>73951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86</v>
      </c>
      <c r="CU6" s="528"/>
      <c r="CV6" s="528"/>
      <c r="CW6" s="528"/>
      <c r="CX6" s="528"/>
      <c r="CY6" s="528"/>
      <c r="CZ6" s="528"/>
      <c r="DA6" s="529"/>
      <c r="DB6" s="527">
        <v>88.2</v>
      </c>
      <c r="DC6" s="528"/>
      <c r="DD6" s="528"/>
      <c r="DE6" s="528"/>
      <c r="DF6" s="528"/>
      <c r="DG6" s="528"/>
      <c r="DH6" s="528"/>
      <c r="DI6" s="529"/>
      <c r="DJ6" s="137"/>
      <c r="DK6" s="137"/>
      <c r="DL6" s="137"/>
      <c r="DM6" s="137"/>
      <c r="DN6" s="137"/>
      <c r="DO6" s="137"/>
    </row>
    <row r="7" spans="1:119" ht="18.7"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98923</v>
      </c>
      <c r="BO7" s="384"/>
      <c r="BP7" s="384"/>
      <c r="BQ7" s="384"/>
      <c r="BR7" s="384"/>
      <c r="BS7" s="384"/>
      <c r="BT7" s="384"/>
      <c r="BU7" s="385"/>
      <c r="BV7" s="383" t="s">
        <v>90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3261296</v>
      </c>
      <c r="CU7" s="384"/>
      <c r="CV7" s="384"/>
      <c r="CW7" s="384"/>
      <c r="CX7" s="384"/>
      <c r="CY7" s="384"/>
      <c r="CZ7" s="384"/>
      <c r="DA7" s="385"/>
      <c r="DB7" s="383">
        <v>3272710</v>
      </c>
      <c r="DC7" s="384"/>
      <c r="DD7" s="384"/>
      <c r="DE7" s="384"/>
      <c r="DF7" s="384"/>
      <c r="DG7" s="384"/>
      <c r="DH7" s="384"/>
      <c r="DI7" s="385"/>
      <c r="DJ7" s="137"/>
      <c r="DK7" s="137"/>
      <c r="DL7" s="137"/>
      <c r="DM7" s="137"/>
      <c r="DN7" s="137"/>
      <c r="DO7" s="137"/>
    </row>
    <row r="8" spans="1:119" ht="18.7"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90489</v>
      </c>
      <c r="BO8" s="384"/>
      <c r="BP8" s="384"/>
      <c r="BQ8" s="384"/>
      <c r="BR8" s="384"/>
      <c r="BS8" s="384"/>
      <c r="BT8" s="384"/>
      <c r="BU8" s="385"/>
      <c r="BV8" s="383">
        <v>73951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0.19</v>
      </c>
      <c r="CU8" s="491"/>
      <c r="CV8" s="491"/>
      <c r="CW8" s="491"/>
      <c r="CX8" s="491"/>
      <c r="CY8" s="491"/>
      <c r="CZ8" s="491"/>
      <c r="DA8" s="492"/>
      <c r="DB8" s="490">
        <v>0.2</v>
      </c>
      <c r="DC8" s="491"/>
      <c r="DD8" s="491"/>
      <c r="DE8" s="491"/>
      <c r="DF8" s="491"/>
      <c r="DG8" s="491"/>
      <c r="DH8" s="491"/>
      <c r="DI8" s="492"/>
      <c r="DJ8" s="137"/>
      <c r="DK8" s="137"/>
      <c r="DL8" s="137"/>
      <c r="DM8" s="137"/>
      <c r="DN8" s="137"/>
      <c r="DO8" s="137"/>
    </row>
    <row r="9" spans="1:119" ht="18.7" customHeight="1" thickBot="1">
      <c r="A9" s="138"/>
      <c r="B9" s="516" t="s">
        <v>96</v>
      </c>
      <c r="C9" s="517"/>
      <c r="D9" s="517"/>
      <c r="E9" s="517"/>
      <c r="F9" s="517"/>
      <c r="G9" s="517"/>
      <c r="H9" s="517"/>
      <c r="I9" s="517"/>
      <c r="J9" s="517"/>
      <c r="K9" s="444"/>
      <c r="L9" s="518" t="s">
        <v>97</v>
      </c>
      <c r="M9" s="519"/>
      <c r="N9" s="519"/>
      <c r="O9" s="519"/>
      <c r="P9" s="519"/>
      <c r="Q9" s="520"/>
      <c r="R9" s="521">
        <v>6386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77</v>
      </c>
      <c r="AV9" s="439"/>
      <c r="AW9" s="439"/>
      <c r="AX9" s="439"/>
      <c r="AY9" s="363" t="s">
        <v>100</v>
      </c>
      <c r="AZ9" s="364"/>
      <c r="BA9" s="364"/>
      <c r="BB9" s="364"/>
      <c r="BC9" s="364"/>
      <c r="BD9" s="364"/>
      <c r="BE9" s="364"/>
      <c r="BF9" s="364"/>
      <c r="BG9" s="364"/>
      <c r="BH9" s="364"/>
      <c r="BI9" s="364"/>
      <c r="BJ9" s="364"/>
      <c r="BK9" s="364"/>
      <c r="BL9" s="364"/>
      <c r="BM9" s="365"/>
      <c r="BN9" s="383">
        <v>16538</v>
      </c>
      <c r="BO9" s="384"/>
      <c r="BP9" s="384"/>
      <c r="BQ9" s="384"/>
      <c r="BR9" s="384"/>
      <c r="BS9" s="384"/>
      <c r="BT9" s="384"/>
      <c r="BU9" s="385"/>
      <c r="BV9" s="383">
        <v>7012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14.2</v>
      </c>
      <c r="CU9" s="354"/>
      <c r="CV9" s="354"/>
      <c r="CW9" s="354"/>
      <c r="CX9" s="354"/>
      <c r="CY9" s="354"/>
      <c r="CZ9" s="354"/>
      <c r="DA9" s="355"/>
      <c r="DB9" s="353">
        <v>15</v>
      </c>
      <c r="DC9" s="354"/>
      <c r="DD9" s="354"/>
      <c r="DE9" s="354"/>
      <c r="DF9" s="354"/>
      <c r="DG9" s="354"/>
      <c r="DH9" s="354"/>
      <c r="DI9" s="355"/>
      <c r="DJ9" s="137"/>
      <c r="DK9" s="137"/>
      <c r="DL9" s="137"/>
      <c r="DM9" s="137"/>
      <c r="DN9" s="137"/>
      <c r="DO9" s="137"/>
    </row>
    <row r="10" spans="1:119" ht="18.7" customHeight="1" thickBot="1">
      <c r="A10" s="138"/>
      <c r="B10" s="516"/>
      <c r="C10" s="517"/>
      <c r="D10" s="517"/>
      <c r="E10" s="517"/>
      <c r="F10" s="517"/>
      <c r="G10" s="517"/>
      <c r="H10" s="517"/>
      <c r="I10" s="517"/>
      <c r="J10" s="517"/>
      <c r="K10" s="444"/>
      <c r="L10" s="356" t="s">
        <v>102</v>
      </c>
      <c r="M10" s="357"/>
      <c r="N10" s="357"/>
      <c r="O10" s="357"/>
      <c r="P10" s="357"/>
      <c r="Q10" s="358"/>
      <c r="R10" s="359">
        <v>7003</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507061</v>
      </c>
      <c r="BO10" s="384"/>
      <c r="BP10" s="384"/>
      <c r="BQ10" s="384"/>
      <c r="BR10" s="384"/>
      <c r="BS10" s="384"/>
      <c r="BT10" s="384"/>
      <c r="BU10" s="385"/>
      <c r="BV10" s="383">
        <v>592612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 customHeight="1">
      <c r="A12" s="138"/>
      <c r="B12" s="493" t="s">
        <v>114</v>
      </c>
      <c r="C12" s="494"/>
      <c r="D12" s="494"/>
      <c r="E12" s="494"/>
      <c r="F12" s="494"/>
      <c r="G12" s="494"/>
      <c r="H12" s="494"/>
      <c r="I12" s="494"/>
      <c r="J12" s="494"/>
      <c r="K12" s="495"/>
      <c r="L12" s="502" t="s">
        <v>115</v>
      </c>
      <c r="M12" s="503"/>
      <c r="N12" s="503"/>
      <c r="O12" s="503"/>
      <c r="P12" s="503"/>
      <c r="Q12" s="504"/>
      <c r="R12" s="505">
        <v>6041</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394446</v>
      </c>
      <c r="BO12" s="384"/>
      <c r="BP12" s="384"/>
      <c r="BQ12" s="384"/>
      <c r="BR12" s="384"/>
      <c r="BS12" s="384"/>
      <c r="BT12" s="384"/>
      <c r="BU12" s="385"/>
      <c r="BV12" s="383">
        <v>400986</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 customHeight="1">
      <c r="A13" s="138"/>
      <c r="B13" s="496"/>
      <c r="C13" s="497"/>
      <c r="D13" s="497"/>
      <c r="E13" s="497"/>
      <c r="F13" s="497"/>
      <c r="G13" s="497"/>
      <c r="H13" s="497"/>
      <c r="I13" s="497"/>
      <c r="J13" s="497"/>
      <c r="K13" s="498"/>
      <c r="L13" s="148"/>
      <c r="M13" s="479" t="s">
        <v>123</v>
      </c>
      <c r="N13" s="480"/>
      <c r="O13" s="480"/>
      <c r="P13" s="480"/>
      <c r="Q13" s="481"/>
      <c r="R13" s="482">
        <v>5995</v>
      </c>
      <c r="S13" s="483"/>
      <c r="T13" s="483"/>
      <c r="U13" s="483"/>
      <c r="V13" s="484"/>
      <c r="W13" s="470" t="s">
        <v>124</v>
      </c>
      <c r="X13" s="396"/>
      <c r="Y13" s="396"/>
      <c r="Z13" s="396"/>
      <c r="AA13" s="396"/>
      <c r="AB13" s="397"/>
      <c r="AC13" s="359">
        <v>558</v>
      </c>
      <c r="AD13" s="360"/>
      <c r="AE13" s="360"/>
      <c r="AF13" s="360"/>
      <c r="AG13" s="361"/>
      <c r="AH13" s="359">
        <v>565</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129153</v>
      </c>
      <c r="BO13" s="384"/>
      <c r="BP13" s="384"/>
      <c r="BQ13" s="384"/>
      <c r="BR13" s="384"/>
      <c r="BS13" s="384"/>
      <c r="BT13" s="384"/>
      <c r="BU13" s="385"/>
      <c r="BV13" s="383">
        <v>198638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15.1</v>
      </c>
      <c r="CU13" s="354"/>
      <c r="CV13" s="354"/>
      <c r="CW13" s="354"/>
      <c r="CX13" s="354"/>
      <c r="CY13" s="354"/>
      <c r="CZ13" s="354"/>
      <c r="DA13" s="355"/>
      <c r="DB13" s="353">
        <v>15.3</v>
      </c>
      <c r="DC13" s="354"/>
      <c r="DD13" s="354"/>
      <c r="DE13" s="354"/>
      <c r="DF13" s="354"/>
      <c r="DG13" s="354"/>
      <c r="DH13" s="354"/>
      <c r="DI13" s="355"/>
      <c r="DJ13" s="137"/>
      <c r="DK13" s="137"/>
      <c r="DL13" s="137"/>
      <c r="DM13" s="137"/>
      <c r="DN13" s="137"/>
      <c r="DO13" s="137"/>
    </row>
    <row r="14" spans="1:119" ht="18.7" customHeight="1" thickBot="1">
      <c r="A14" s="138"/>
      <c r="B14" s="496"/>
      <c r="C14" s="497"/>
      <c r="D14" s="497"/>
      <c r="E14" s="497"/>
      <c r="F14" s="497"/>
      <c r="G14" s="497"/>
      <c r="H14" s="497"/>
      <c r="I14" s="497"/>
      <c r="J14" s="497"/>
      <c r="K14" s="498"/>
      <c r="L14" s="472" t="s">
        <v>128</v>
      </c>
      <c r="M14" s="511"/>
      <c r="N14" s="511"/>
      <c r="O14" s="511"/>
      <c r="P14" s="511"/>
      <c r="Q14" s="512"/>
      <c r="R14" s="482">
        <v>5908</v>
      </c>
      <c r="S14" s="483"/>
      <c r="T14" s="483"/>
      <c r="U14" s="483"/>
      <c r="V14" s="484"/>
      <c r="W14" s="485"/>
      <c r="X14" s="399"/>
      <c r="Y14" s="399"/>
      <c r="Z14" s="399"/>
      <c r="AA14" s="399"/>
      <c r="AB14" s="400"/>
      <c r="AC14" s="475">
        <v>19.899999999999999</v>
      </c>
      <c r="AD14" s="476"/>
      <c r="AE14" s="476"/>
      <c r="AF14" s="476"/>
      <c r="AG14" s="477"/>
      <c r="AH14" s="475">
        <v>18.100000000000001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77.099999999999994</v>
      </c>
      <c r="CU14" s="454"/>
      <c r="CV14" s="454"/>
      <c r="CW14" s="454"/>
      <c r="CX14" s="454"/>
      <c r="CY14" s="454"/>
      <c r="CZ14" s="454"/>
      <c r="DA14" s="455"/>
      <c r="DB14" s="486">
        <v>86</v>
      </c>
      <c r="DC14" s="454"/>
      <c r="DD14" s="454"/>
      <c r="DE14" s="454"/>
      <c r="DF14" s="454"/>
      <c r="DG14" s="454"/>
      <c r="DH14" s="454"/>
      <c r="DI14" s="455"/>
      <c r="DJ14" s="137"/>
      <c r="DK14" s="137"/>
      <c r="DL14" s="137"/>
      <c r="DM14" s="137"/>
      <c r="DN14" s="137"/>
      <c r="DO14" s="137"/>
    </row>
    <row r="15" spans="1:119" ht="18.7" customHeight="1">
      <c r="A15" s="138"/>
      <c r="B15" s="496"/>
      <c r="C15" s="497"/>
      <c r="D15" s="497"/>
      <c r="E15" s="497"/>
      <c r="F15" s="497"/>
      <c r="G15" s="497"/>
      <c r="H15" s="497"/>
      <c r="I15" s="497"/>
      <c r="J15" s="497"/>
      <c r="K15" s="498"/>
      <c r="L15" s="148"/>
      <c r="M15" s="479" t="s">
        <v>123</v>
      </c>
      <c r="N15" s="480"/>
      <c r="O15" s="480"/>
      <c r="P15" s="480"/>
      <c r="Q15" s="481"/>
      <c r="R15" s="482">
        <v>5849</v>
      </c>
      <c r="S15" s="483"/>
      <c r="T15" s="483"/>
      <c r="U15" s="483"/>
      <c r="V15" s="484"/>
      <c r="W15" s="470" t="s">
        <v>130</v>
      </c>
      <c r="X15" s="396"/>
      <c r="Y15" s="396"/>
      <c r="Z15" s="396"/>
      <c r="AA15" s="396"/>
      <c r="AB15" s="397"/>
      <c r="AC15" s="359">
        <v>582</v>
      </c>
      <c r="AD15" s="360"/>
      <c r="AE15" s="360"/>
      <c r="AF15" s="360"/>
      <c r="AG15" s="361"/>
      <c r="AH15" s="359">
        <v>636</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550782</v>
      </c>
      <c r="BO15" s="379"/>
      <c r="BP15" s="379"/>
      <c r="BQ15" s="379"/>
      <c r="BR15" s="379"/>
      <c r="BS15" s="379"/>
      <c r="BT15" s="379"/>
      <c r="BU15" s="380"/>
      <c r="BV15" s="378">
        <v>547388</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20.8</v>
      </c>
      <c r="AD16" s="476"/>
      <c r="AE16" s="476"/>
      <c r="AF16" s="476"/>
      <c r="AG16" s="477"/>
      <c r="AH16" s="475">
        <v>20.399999999999999</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2940167</v>
      </c>
      <c r="BO16" s="384"/>
      <c r="BP16" s="384"/>
      <c r="BQ16" s="384"/>
      <c r="BR16" s="384"/>
      <c r="BS16" s="384"/>
      <c r="BT16" s="384"/>
      <c r="BU16" s="385"/>
      <c r="BV16" s="383">
        <v>2952164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1658</v>
      </c>
      <c r="AD17" s="360"/>
      <c r="AE17" s="360"/>
      <c r="AF17" s="360"/>
      <c r="AG17" s="361"/>
      <c r="AH17" s="359">
        <v>1923</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693814</v>
      </c>
      <c r="BO17" s="384"/>
      <c r="BP17" s="384"/>
      <c r="BQ17" s="384"/>
      <c r="BR17" s="384"/>
      <c r="BS17" s="384"/>
      <c r="BT17" s="384"/>
      <c r="BU17" s="385"/>
      <c r="BV17" s="383">
        <v>686095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 customHeight="1" thickBot="1">
      <c r="A18" s="138"/>
      <c r="B18" s="443" t="s">
        <v>140</v>
      </c>
      <c r="C18" s="444"/>
      <c r="D18" s="444"/>
      <c r="E18" s="445"/>
      <c r="F18" s="445"/>
      <c r="G18" s="445"/>
      <c r="H18" s="445"/>
      <c r="I18" s="445"/>
      <c r="J18" s="445"/>
      <c r="K18" s="445"/>
      <c r="L18" s="446">
        <v>310.83999999999997</v>
      </c>
      <c r="M18" s="446"/>
      <c r="N18" s="446"/>
      <c r="O18" s="446"/>
      <c r="P18" s="446"/>
      <c r="Q18" s="446"/>
      <c r="R18" s="447"/>
      <c r="S18" s="447"/>
      <c r="T18" s="447"/>
      <c r="U18" s="447"/>
      <c r="V18" s="448"/>
      <c r="W18" s="462"/>
      <c r="X18" s="463"/>
      <c r="Y18" s="463"/>
      <c r="Z18" s="463"/>
      <c r="AA18" s="463"/>
      <c r="AB18" s="471"/>
      <c r="AC18" s="347">
        <v>59.3</v>
      </c>
      <c r="AD18" s="348"/>
      <c r="AE18" s="348"/>
      <c r="AF18" s="348"/>
      <c r="AG18" s="449"/>
      <c r="AH18" s="347">
        <v>61.6</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2653316</v>
      </c>
      <c r="BO18" s="384"/>
      <c r="BP18" s="384"/>
      <c r="BQ18" s="384"/>
      <c r="BR18" s="384"/>
      <c r="BS18" s="384"/>
      <c r="BT18" s="384"/>
      <c r="BU18" s="385"/>
      <c r="BV18" s="383">
        <v>2738832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 customHeight="1" thickBot="1">
      <c r="A19" s="138"/>
      <c r="B19" s="443" t="s">
        <v>142</v>
      </c>
      <c r="C19" s="444"/>
      <c r="D19" s="444"/>
      <c r="E19" s="445"/>
      <c r="F19" s="445"/>
      <c r="G19" s="445"/>
      <c r="H19" s="445"/>
      <c r="I19" s="445"/>
      <c r="J19" s="445"/>
      <c r="K19" s="445"/>
      <c r="L19" s="451">
        <v>21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4027915</v>
      </c>
      <c r="BO19" s="384"/>
      <c r="BP19" s="384"/>
      <c r="BQ19" s="384"/>
      <c r="BR19" s="384"/>
      <c r="BS19" s="384"/>
      <c r="BT19" s="384"/>
      <c r="BU19" s="385"/>
      <c r="BV19" s="383">
        <v>4056299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 customHeight="1" thickBot="1">
      <c r="A20" s="138"/>
      <c r="B20" s="443" t="s">
        <v>144</v>
      </c>
      <c r="C20" s="444"/>
      <c r="D20" s="444"/>
      <c r="E20" s="445"/>
      <c r="F20" s="445"/>
      <c r="G20" s="445"/>
      <c r="H20" s="445"/>
      <c r="I20" s="445"/>
      <c r="J20" s="445"/>
      <c r="K20" s="445"/>
      <c r="L20" s="451">
        <v>2847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5301029</v>
      </c>
      <c r="BO23" s="384"/>
      <c r="BP23" s="384"/>
      <c r="BQ23" s="384"/>
      <c r="BR23" s="384"/>
      <c r="BS23" s="384"/>
      <c r="BT23" s="384"/>
      <c r="BU23" s="385"/>
      <c r="BV23" s="383">
        <v>5557541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 customHeight="1" thickBot="1">
      <c r="A24" s="138"/>
      <c r="B24" s="415"/>
      <c r="C24" s="416"/>
      <c r="D24" s="417"/>
      <c r="E24" s="356" t="s">
        <v>153</v>
      </c>
      <c r="F24" s="357"/>
      <c r="G24" s="357"/>
      <c r="H24" s="357"/>
      <c r="I24" s="357"/>
      <c r="J24" s="357"/>
      <c r="K24" s="358"/>
      <c r="L24" s="359">
        <v>1</v>
      </c>
      <c r="M24" s="360"/>
      <c r="N24" s="360"/>
      <c r="O24" s="360"/>
      <c r="P24" s="361"/>
      <c r="Q24" s="359">
        <v>6480</v>
      </c>
      <c r="R24" s="360"/>
      <c r="S24" s="360"/>
      <c r="T24" s="360"/>
      <c r="U24" s="360"/>
      <c r="V24" s="361"/>
      <c r="W24" s="425"/>
      <c r="X24" s="416"/>
      <c r="Y24" s="417"/>
      <c r="Z24" s="356" t="s">
        <v>154</v>
      </c>
      <c r="AA24" s="357"/>
      <c r="AB24" s="357"/>
      <c r="AC24" s="357"/>
      <c r="AD24" s="357"/>
      <c r="AE24" s="357"/>
      <c r="AF24" s="357"/>
      <c r="AG24" s="358"/>
      <c r="AH24" s="359">
        <v>100</v>
      </c>
      <c r="AI24" s="360"/>
      <c r="AJ24" s="360"/>
      <c r="AK24" s="360"/>
      <c r="AL24" s="361"/>
      <c r="AM24" s="359">
        <v>291100</v>
      </c>
      <c r="AN24" s="360"/>
      <c r="AO24" s="360"/>
      <c r="AP24" s="360"/>
      <c r="AQ24" s="360"/>
      <c r="AR24" s="361"/>
      <c r="AS24" s="359">
        <v>2911</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4636056</v>
      </c>
      <c r="BO24" s="384"/>
      <c r="BP24" s="384"/>
      <c r="BQ24" s="384"/>
      <c r="BR24" s="384"/>
      <c r="BS24" s="384"/>
      <c r="BT24" s="384"/>
      <c r="BU24" s="385"/>
      <c r="BV24" s="383">
        <v>4845268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 customHeight="1">
      <c r="A25" s="138"/>
      <c r="B25" s="415"/>
      <c r="C25" s="416"/>
      <c r="D25" s="417"/>
      <c r="E25" s="356" t="s">
        <v>156</v>
      </c>
      <c r="F25" s="357"/>
      <c r="G25" s="357"/>
      <c r="H25" s="357"/>
      <c r="I25" s="357"/>
      <c r="J25" s="357"/>
      <c r="K25" s="358"/>
      <c r="L25" s="359">
        <v>1</v>
      </c>
      <c r="M25" s="360"/>
      <c r="N25" s="360"/>
      <c r="O25" s="360"/>
      <c r="P25" s="361"/>
      <c r="Q25" s="359">
        <v>5525</v>
      </c>
      <c r="R25" s="360"/>
      <c r="S25" s="360"/>
      <c r="T25" s="360"/>
      <c r="U25" s="360"/>
      <c r="V25" s="361"/>
      <c r="W25" s="425"/>
      <c r="X25" s="416"/>
      <c r="Y25" s="417"/>
      <c r="Z25" s="356" t="s">
        <v>157</v>
      </c>
      <c r="AA25" s="357"/>
      <c r="AB25" s="357"/>
      <c r="AC25" s="357"/>
      <c r="AD25" s="357"/>
      <c r="AE25" s="357"/>
      <c r="AF25" s="357"/>
      <c r="AG25" s="358"/>
      <c r="AH25" s="359">
        <v>20</v>
      </c>
      <c r="AI25" s="360"/>
      <c r="AJ25" s="360"/>
      <c r="AK25" s="360"/>
      <c r="AL25" s="361"/>
      <c r="AM25" s="359">
        <v>55640</v>
      </c>
      <c r="AN25" s="360"/>
      <c r="AO25" s="360"/>
      <c r="AP25" s="360"/>
      <c r="AQ25" s="360"/>
      <c r="AR25" s="361"/>
      <c r="AS25" s="359">
        <v>2782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87031</v>
      </c>
      <c r="BO25" s="379"/>
      <c r="BP25" s="379"/>
      <c r="BQ25" s="379"/>
      <c r="BR25" s="379"/>
      <c r="BS25" s="379"/>
      <c r="BT25" s="379"/>
      <c r="BU25" s="380"/>
      <c r="BV25" s="378">
        <v>121709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 customHeight="1">
      <c r="A26" s="138"/>
      <c r="B26" s="415"/>
      <c r="C26" s="416"/>
      <c r="D26" s="417"/>
      <c r="E26" s="356" t="s">
        <v>159</v>
      </c>
      <c r="F26" s="357"/>
      <c r="G26" s="357"/>
      <c r="H26" s="357"/>
      <c r="I26" s="357"/>
      <c r="J26" s="357"/>
      <c r="K26" s="358"/>
      <c r="L26" s="359">
        <v>1</v>
      </c>
      <c r="M26" s="360"/>
      <c r="N26" s="360"/>
      <c r="O26" s="360"/>
      <c r="P26" s="361"/>
      <c r="Q26" s="359">
        <v>5220</v>
      </c>
      <c r="R26" s="360"/>
      <c r="S26" s="360"/>
      <c r="T26" s="360"/>
      <c r="U26" s="360"/>
      <c r="V26" s="361"/>
      <c r="W26" s="425"/>
      <c r="X26" s="416"/>
      <c r="Y26" s="417"/>
      <c r="Z26" s="356" t="s">
        <v>160</v>
      </c>
      <c r="AA26" s="436"/>
      <c r="AB26" s="436"/>
      <c r="AC26" s="436"/>
      <c r="AD26" s="436"/>
      <c r="AE26" s="436"/>
      <c r="AF26" s="436"/>
      <c r="AG26" s="437"/>
      <c r="AH26" s="359">
        <v>1</v>
      </c>
      <c r="AI26" s="360"/>
      <c r="AJ26" s="360"/>
      <c r="AK26" s="360"/>
      <c r="AL26" s="361"/>
      <c r="AM26" s="359">
        <v>3213</v>
      </c>
      <c r="AN26" s="360"/>
      <c r="AO26" s="360"/>
      <c r="AP26" s="360"/>
      <c r="AQ26" s="360"/>
      <c r="AR26" s="361"/>
      <c r="AS26" s="359">
        <v>3213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 customHeight="1" thickBot="1">
      <c r="A27" s="138"/>
      <c r="B27" s="415"/>
      <c r="C27" s="416"/>
      <c r="D27" s="417"/>
      <c r="E27" s="356" t="s">
        <v>162</v>
      </c>
      <c r="F27" s="357"/>
      <c r="G27" s="357"/>
      <c r="H27" s="357"/>
      <c r="I27" s="357"/>
      <c r="J27" s="357"/>
      <c r="K27" s="358"/>
      <c r="L27" s="359">
        <v>1</v>
      </c>
      <c r="M27" s="360"/>
      <c r="N27" s="360"/>
      <c r="O27" s="360"/>
      <c r="P27" s="361"/>
      <c r="Q27" s="359">
        <v>2500</v>
      </c>
      <c r="R27" s="360"/>
      <c r="S27" s="360"/>
      <c r="T27" s="360"/>
      <c r="U27" s="360"/>
      <c r="V27" s="361"/>
      <c r="W27" s="425"/>
      <c r="X27" s="416"/>
      <c r="Y27" s="417"/>
      <c r="Z27" s="356" t="s">
        <v>163</v>
      </c>
      <c r="AA27" s="357"/>
      <c r="AB27" s="357"/>
      <c r="AC27" s="357"/>
      <c r="AD27" s="357"/>
      <c r="AE27" s="357"/>
      <c r="AF27" s="357"/>
      <c r="AG27" s="358"/>
      <c r="AH27" s="359">
        <v>1</v>
      </c>
      <c r="AI27" s="360"/>
      <c r="AJ27" s="360"/>
      <c r="AK27" s="360"/>
      <c r="AL27" s="361"/>
      <c r="AM27" s="359">
        <v>3501</v>
      </c>
      <c r="AN27" s="360"/>
      <c r="AO27" s="360"/>
      <c r="AP27" s="360"/>
      <c r="AQ27" s="360"/>
      <c r="AR27" s="361"/>
      <c r="AS27" s="359">
        <v>3501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17815</v>
      </c>
      <c r="BO27" s="387"/>
      <c r="BP27" s="387"/>
      <c r="BQ27" s="387"/>
      <c r="BR27" s="387"/>
      <c r="BS27" s="387"/>
      <c r="BT27" s="387"/>
      <c r="BU27" s="388"/>
      <c r="BV27" s="386">
        <v>17811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 customHeight="1">
      <c r="A28" s="138"/>
      <c r="B28" s="415"/>
      <c r="C28" s="416"/>
      <c r="D28" s="417"/>
      <c r="E28" s="356" t="s">
        <v>165</v>
      </c>
      <c r="F28" s="357"/>
      <c r="G28" s="357"/>
      <c r="H28" s="357"/>
      <c r="I28" s="357"/>
      <c r="J28" s="357"/>
      <c r="K28" s="358"/>
      <c r="L28" s="359">
        <v>1</v>
      </c>
      <c r="M28" s="360"/>
      <c r="N28" s="360"/>
      <c r="O28" s="360"/>
      <c r="P28" s="361"/>
      <c r="Q28" s="359">
        <v>2050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1433775</v>
      </c>
      <c r="BO28" s="379"/>
      <c r="BP28" s="379"/>
      <c r="BQ28" s="379"/>
      <c r="BR28" s="379"/>
      <c r="BS28" s="379"/>
      <c r="BT28" s="379"/>
      <c r="BU28" s="380"/>
      <c r="BV28" s="378">
        <v>1321160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 customHeight="1">
      <c r="A29" s="138"/>
      <c r="B29" s="415"/>
      <c r="C29" s="416"/>
      <c r="D29" s="417"/>
      <c r="E29" s="356" t="s">
        <v>169</v>
      </c>
      <c r="F29" s="357"/>
      <c r="G29" s="357"/>
      <c r="H29" s="357"/>
      <c r="I29" s="357"/>
      <c r="J29" s="357"/>
      <c r="K29" s="358"/>
      <c r="L29" s="359">
        <v>8</v>
      </c>
      <c r="M29" s="360"/>
      <c r="N29" s="360"/>
      <c r="O29" s="360"/>
      <c r="P29" s="361"/>
      <c r="Q29" s="359">
        <v>1750</v>
      </c>
      <c r="R29" s="360"/>
      <c r="S29" s="360"/>
      <c r="T29" s="360"/>
      <c r="U29" s="360"/>
      <c r="V29" s="361"/>
      <c r="W29" s="425"/>
      <c r="X29" s="416"/>
      <c r="Y29" s="417"/>
      <c r="Z29" s="356" t="s">
        <v>170</v>
      </c>
      <c r="AA29" s="357"/>
      <c r="AB29" s="357"/>
      <c r="AC29" s="357"/>
      <c r="AD29" s="357"/>
      <c r="AE29" s="357"/>
      <c r="AF29" s="357"/>
      <c r="AG29" s="358"/>
      <c r="AH29" s="359">
        <v>101</v>
      </c>
      <c r="AI29" s="360"/>
      <c r="AJ29" s="360"/>
      <c r="AK29" s="360"/>
      <c r="AL29" s="361"/>
      <c r="AM29" s="359">
        <v>294601</v>
      </c>
      <c r="AN29" s="360"/>
      <c r="AO29" s="360"/>
      <c r="AP29" s="360"/>
      <c r="AQ29" s="360"/>
      <c r="AR29" s="361"/>
      <c r="AS29" s="359">
        <v>2917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170990</v>
      </c>
      <c r="BO29" s="384"/>
      <c r="BP29" s="384"/>
      <c r="BQ29" s="384"/>
      <c r="BR29" s="384"/>
      <c r="BS29" s="384"/>
      <c r="BT29" s="384"/>
      <c r="BU29" s="385"/>
      <c r="BV29" s="383">
        <v>185950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93.1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217414</v>
      </c>
      <c r="BO30" s="387"/>
      <c r="BP30" s="387"/>
      <c r="BQ30" s="387"/>
      <c r="BR30" s="387"/>
      <c r="BS30" s="387"/>
      <c r="BT30" s="387"/>
      <c r="BU30" s="388"/>
      <c r="BV30" s="386">
        <v>253939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7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7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7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99999999999997"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渡島廃棄物処理広域連合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99999999999997"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ガス事業会計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渡島・桧山地方税滞納整理機構</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99999999999997"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7</v>
      </c>
      <c r="AN36" s="343"/>
      <c r="AO36" s="342" t="str">
        <f>IF('各会計、関係団体の財政状況及び健全化判断比率'!B33="","",'各会計、関係団体の財政状況及び健全化判断比率'!B33)</f>
        <v>病院事業会計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山越郡衛生処理組合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99999999999997"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99999999999997"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99999999999997"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99999999999997"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99999999999997"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99999999999997"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99999999999997"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7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D6" sqref="AD6:AK6"/>
    </sheetView>
  </sheetViews>
  <sheetFormatPr defaultColWidth="0" defaultRowHeight="11.25" customHeight="1" zeroHeight="1"/>
  <cols>
    <col min="1" max="143" width="1.625" style="177" customWidth="1"/>
    <col min="144" max="16384" width="0" style="177" hidden="1"/>
  </cols>
  <sheetData>
    <row r="1" spans="2:143" ht="22.7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7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207</v>
      </c>
      <c r="C5" s="672"/>
      <c r="D5" s="672"/>
      <c r="E5" s="672"/>
      <c r="F5" s="672"/>
      <c r="G5" s="672"/>
      <c r="H5" s="672"/>
      <c r="I5" s="672"/>
      <c r="J5" s="672"/>
      <c r="K5" s="672"/>
      <c r="L5" s="672"/>
      <c r="M5" s="672"/>
      <c r="N5" s="672"/>
      <c r="O5" s="672"/>
      <c r="P5" s="672"/>
      <c r="Q5" s="673"/>
      <c r="R5" s="636">
        <v>536753</v>
      </c>
      <c r="S5" s="637"/>
      <c r="T5" s="637"/>
      <c r="U5" s="637"/>
      <c r="V5" s="637"/>
      <c r="W5" s="637"/>
      <c r="X5" s="637"/>
      <c r="Y5" s="684"/>
      <c r="Z5" s="697">
        <v>11</v>
      </c>
      <c r="AA5" s="697"/>
      <c r="AB5" s="697"/>
      <c r="AC5" s="697"/>
      <c r="AD5" s="698">
        <v>536753</v>
      </c>
      <c r="AE5" s="698"/>
      <c r="AF5" s="698"/>
      <c r="AG5" s="698"/>
      <c r="AH5" s="698"/>
      <c r="AI5" s="698"/>
      <c r="AJ5" s="698"/>
      <c r="AK5" s="698"/>
      <c r="AL5" s="685">
        <v>17.399999999999999</v>
      </c>
      <c r="AM5" s="654"/>
      <c r="AN5" s="654"/>
      <c r="AO5" s="686"/>
      <c r="AP5" s="671" t="s">
        <v>208</v>
      </c>
      <c r="AQ5" s="672"/>
      <c r="AR5" s="672"/>
      <c r="AS5" s="672"/>
      <c r="AT5" s="672"/>
      <c r="AU5" s="672"/>
      <c r="AV5" s="672"/>
      <c r="AW5" s="672"/>
      <c r="AX5" s="672"/>
      <c r="AY5" s="672"/>
      <c r="AZ5" s="672"/>
      <c r="BA5" s="672"/>
      <c r="BB5" s="672"/>
      <c r="BC5" s="672"/>
      <c r="BD5" s="672"/>
      <c r="BE5" s="672"/>
      <c r="BF5" s="673"/>
      <c r="BG5" s="586">
        <v>532639</v>
      </c>
      <c r="BH5" s="587"/>
      <c r="BI5" s="587"/>
      <c r="BJ5" s="587"/>
      <c r="BK5" s="587"/>
      <c r="BL5" s="587"/>
      <c r="BM5" s="587"/>
      <c r="BN5" s="588"/>
      <c r="BO5" s="639">
        <v>99.2</v>
      </c>
      <c r="BP5" s="639"/>
      <c r="BQ5" s="639"/>
      <c r="BR5" s="639"/>
      <c r="BS5" s="640">
        <v>6458</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66613</v>
      </c>
      <c r="S6" s="587"/>
      <c r="T6" s="587"/>
      <c r="U6" s="587"/>
      <c r="V6" s="587"/>
      <c r="W6" s="587"/>
      <c r="X6" s="587"/>
      <c r="Y6" s="588"/>
      <c r="Z6" s="639">
        <v>1.4</v>
      </c>
      <c r="AA6" s="639"/>
      <c r="AB6" s="639"/>
      <c r="AC6" s="639"/>
      <c r="AD6" s="640">
        <v>66613</v>
      </c>
      <c r="AE6" s="640"/>
      <c r="AF6" s="640"/>
      <c r="AG6" s="640"/>
      <c r="AH6" s="640"/>
      <c r="AI6" s="640"/>
      <c r="AJ6" s="640"/>
      <c r="AK6" s="640"/>
      <c r="AL6" s="609">
        <v>2.2000000000000002</v>
      </c>
      <c r="AM6" s="641"/>
      <c r="AN6" s="641"/>
      <c r="AO6" s="642"/>
      <c r="AP6" s="583" t="s">
        <v>213</v>
      </c>
      <c r="AQ6" s="584"/>
      <c r="AR6" s="584"/>
      <c r="AS6" s="584"/>
      <c r="AT6" s="584"/>
      <c r="AU6" s="584"/>
      <c r="AV6" s="584"/>
      <c r="AW6" s="584"/>
      <c r="AX6" s="584"/>
      <c r="AY6" s="584"/>
      <c r="AZ6" s="584"/>
      <c r="BA6" s="584"/>
      <c r="BB6" s="584"/>
      <c r="BC6" s="584"/>
      <c r="BD6" s="584"/>
      <c r="BE6" s="584"/>
      <c r="BF6" s="585"/>
      <c r="BG6" s="586">
        <v>532639</v>
      </c>
      <c r="BH6" s="587"/>
      <c r="BI6" s="587"/>
      <c r="BJ6" s="587"/>
      <c r="BK6" s="587"/>
      <c r="BL6" s="587"/>
      <c r="BM6" s="587"/>
      <c r="BN6" s="588"/>
      <c r="BO6" s="639">
        <v>99.2</v>
      </c>
      <c r="BP6" s="639"/>
      <c r="BQ6" s="639"/>
      <c r="BR6" s="639"/>
      <c r="BS6" s="640">
        <v>6458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69917</v>
      </c>
      <c r="CS6" s="587"/>
      <c r="CT6" s="587"/>
      <c r="CU6" s="587"/>
      <c r="CV6" s="587"/>
      <c r="CW6" s="587"/>
      <c r="CX6" s="587"/>
      <c r="CY6" s="588"/>
      <c r="CZ6" s="639">
        <v>1.5</v>
      </c>
      <c r="DA6" s="639"/>
      <c r="DB6" s="639"/>
      <c r="DC6" s="639"/>
      <c r="DD6" s="592" t="s">
        <v>215</v>
      </c>
      <c r="DE6" s="587"/>
      <c r="DF6" s="587"/>
      <c r="DG6" s="587"/>
      <c r="DH6" s="587"/>
      <c r="DI6" s="587"/>
      <c r="DJ6" s="587"/>
      <c r="DK6" s="587"/>
      <c r="DL6" s="587"/>
      <c r="DM6" s="587"/>
      <c r="DN6" s="587"/>
      <c r="DO6" s="587"/>
      <c r="DP6" s="588"/>
      <c r="DQ6" s="592">
        <v>69917</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1298</v>
      </c>
      <c r="S7" s="587"/>
      <c r="T7" s="587"/>
      <c r="U7" s="587"/>
      <c r="V7" s="587"/>
      <c r="W7" s="587"/>
      <c r="X7" s="587"/>
      <c r="Y7" s="588"/>
      <c r="Z7" s="639">
        <v>0</v>
      </c>
      <c r="AA7" s="639"/>
      <c r="AB7" s="639"/>
      <c r="AC7" s="639"/>
      <c r="AD7" s="640">
        <v>1298</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215264</v>
      </c>
      <c r="BH7" s="587"/>
      <c r="BI7" s="587"/>
      <c r="BJ7" s="587"/>
      <c r="BK7" s="587"/>
      <c r="BL7" s="587"/>
      <c r="BM7" s="587"/>
      <c r="BN7" s="588"/>
      <c r="BO7" s="639">
        <v>40.1</v>
      </c>
      <c r="BP7" s="639"/>
      <c r="BQ7" s="639"/>
      <c r="BR7" s="639"/>
      <c r="BS7" s="640">
        <v>6458</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1076104</v>
      </c>
      <c r="CS7" s="587"/>
      <c r="CT7" s="587"/>
      <c r="CU7" s="587"/>
      <c r="CV7" s="587"/>
      <c r="CW7" s="587"/>
      <c r="CX7" s="587"/>
      <c r="CY7" s="588"/>
      <c r="CZ7" s="639">
        <v>22.9</v>
      </c>
      <c r="DA7" s="639"/>
      <c r="DB7" s="639"/>
      <c r="DC7" s="639"/>
      <c r="DD7" s="592">
        <v>96550</v>
      </c>
      <c r="DE7" s="587"/>
      <c r="DF7" s="587"/>
      <c r="DG7" s="587"/>
      <c r="DH7" s="587"/>
      <c r="DI7" s="587"/>
      <c r="DJ7" s="587"/>
      <c r="DK7" s="587"/>
      <c r="DL7" s="587"/>
      <c r="DM7" s="587"/>
      <c r="DN7" s="587"/>
      <c r="DO7" s="587"/>
      <c r="DP7" s="588"/>
      <c r="DQ7" s="592">
        <v>949770</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1128</v>
      </c>
      <c r="S8" s="587"/>
      <c r="T8" s="587"/>
      <c r="U8" s="587"/>
      <c r="V8" s="587"/>
      <c r="W8" s="587"/>
      <c r="X8" s="587"/>
      <c r="Y8" s="588"/>
      <c r="Z8" s="639">
        <v>0</v>
      </c>
      <c r="AA8" s="639"/>
      <c r="AB8" s="639"/>
      <c r="AC8" s="639"/>
      <c r="AD8" s="640">
        <v>1128</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7607</v>
      </c>
      <c r="BH8" s="587"/>
      <c r="BI8" s="587"/>
      <c r="BJ8" s="587"/>
      <c r="BK8" s="587"/>
      <c r="BL8" s="587"/>
      <c r="BM8" s="587"/>
      <c r="BN8" s="588"/>
      <c r="BO8" s="639">
        <v>1.4</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763878</v>
      </c>
      <c r="CS8" s="587"/>
      <c r="CT8" s="587"/>
      <c r="CU8" s="587"/>
      <c r="CV8" s="587"/>
      <c r="CW8" s="587"/>
      <c r="CX8" s="587"/>
      <c r="CY8" s="588"/>
      <c r="CZ8" s="639">
        <v>16.2</v>
      </c>
      <c r="DA8" s="639"/>
      <c r="DB8" s="639"/>
      <c r="DC8" s="639"/>
      <c r="DD8" s="592">
        <v>17726</v>
      </c>
      <c r="DE8" s="587"/>
      <c r="DF8" s="587"/>
      <c r="DG8" s="587"/>
      <c r="DH8" s="587"/>
      <c r="DI8" s="587"/>
      <c r="DJ8" s="587"/>
      <c r="DK8" s="587"/>
      <c r="DL8" s="587"/>
      <c r="DM8" s="587"/>
      <c r="DN8" s="587"/>
      <c r="DO8" s="587"/>
      <c r="DP8" s="588"/>
      <c r="DQ8" s="592">
        <v>511242</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1539</v>
      </c>
      <c r="S9" s="587"/>
      <c r="T9" s="587"/>
      <c r="U9" s="587"/>
      <c r="V9" s="587"/>
      <c r="W9" s="587"/>
      <c r="X9" s="587"/>
      <c r="Y9" s="588"/>
      <c r="Z9" s="639">
        <v>0</v>
      </c>
      <c r="AA9" s="639"/>
      <c r="AB9" s="639"/>
      <c r="AC9" s="639"/>
      <c r="AD9" s="640">
        <v>1539</v>
      </c>
      <c r="AE9" s="640"/>
      <c r="AF9" s="640"/>
      <c r="AG9" s="640"/>
      <c r="AH9" s="640"/>
      <c r="AI9" s="640"/>
      <c r="AJ9" s="640"/>
      <c r="AK9" s="640"/>
      <c r="AL9" s="609">
        <v>0</v>
      </c>
      <c r="AM9" s="641"/>
      <c r="AN9" s="641"/>
      <c r="AO9" s="642"/>
      <c r="AP9" s="583" t="s">
        <v>223</v>
      </c>
      <c r="AQ9" s="584"/>
      <c r="AR9" s="584"/>
      <c r="AS9" s="584"/>
      <c r="AT9" s="584"/>
      <c r="AU9" s="584"/>
      <c r="AV9" s="584"/>
      <c r="AW9" s="584"/>
      <c r="AX9" s="584"/>
      <c r="AY9" s="584"/>
      <c r="AZ9" s="584"/>
      <c r="BA9" s="584"/>
      <c r="BB9" s="584"/>
      <c r="BC9" s="584"/>
      <c r="BD9" s="584"/>
      <c r="BE9" s="584"/>
      <c r="BF9" s="585"/>
      <c r="BG9" s="586">
        <v>166845</v>
      </c>
      <c r="BH9" s="587"/>
      <c r="BI9" s="587"/>
      <c r="BJ9" s="587"/>
      <c r="BK9" s="587"/>
      <c r="BL9" s="587"/>
      <c r="BM9" s="587"/>
      <c r="BN9" s="588"/>
      <c r="BO9" s="639">
        <v>31.1</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608889</v>
      </c>
      <c r="CS9" s="587"/>
      <c r="CT9" s="587"/>
      <c r="CU9" s="587"/>
      <c r="CV9" s="587"/>
      <c r="CW9" s="587"/>
      <c r="CX9" s="587"/>
      <c r="CY9" s="588"/>
      <c r="CZ9" s="639">
        <v>12.9</v>
      </c>
      <c r="DA9" s="639"/>
      <c r="DB9" s="639"/>
      <c r="DC9" s="639"/>
      <c r="DD9" s="592">
        <v>900</v>
      </c>
      <c r="DE9" s="587"/>
      <c r="DF9" s="587"/>
      <c r="DG9" s="587"/>
      <c r="DH9" s="587"/>
      <c r="DI9" s="587"/>
      <c r="DJ9" s="587"/>
      <c r="DK9" s="587"/>
      <c r="DL9" s="587"/>
      <c r="DM9" s="587"/>
      <c r="DN9" s="587"/>
      <c r="DO9" s="587"/>
      <c r="DP9" s="588"/>
      <c r="DQ9" s="592">
        <v>527699</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60284</v>
      </c>
      <c r="S10" s="587"/>
      <c r="T10" s="587"/>
      <c r="U10" s="587"/>
      <c r="V10" s="587"/>
      <c r="W10" s="587"/>
      <c r="X10" s="587"/>
      <c r="Y10" s="588"/>
      <c r="Z10" s="639">
        <v>1.2</v>
      </c>
      <c r="AA10" s="639"/>
      <c r="AB10" s="639"/>
      <c r="AC10" s="639"/>
      <c r="AD10" s="640">
        <v>60284</v>
      </c>
      <c r="AE10" s="640"/>
      <c r="AF10" s="640"/>
      <c r="AG10" s="640"/>
      <c r="AH10" s="640"/>
      <c r="AI10" s="640"/>
      <c r="AJ10" s="640"/>
      <c r="AK10" s="640"/>
      <c r="AL10" s="609">
        <v>2</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23586</v>
      </c>
      <c r="BH10" s="587"/>
      <c r="BI10" s="587"/>
      <c r="BJ10" s="587"/>
      <c r="BK10" s="587"/>
      <c r="BL10" s="587"/>
      <c r="BM10" s="587"/>
      <c r="BN10" s="588"/>
      <c r="BO10" s="639">
        <v>4.4000000000000004</v>
      </c>
      <c r="BP10" s="639"/>
      <c r="BQ10" s="639"/>
      <c r="BR10" s="639"/>
      <c r="BS10" s="592">
        <v>3818</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3875</v>
      </c>
      <c r="CS10" s="587"/>
      <c r="CT10" s="587"/>
      <c r="CU10" s="587"/>
      <c r="CV10" s="587"/>
      <c r="CW10" s="587"/>
      <c r="CX10" s="587"/>
      <c r="CY10" s="588"/>
      <c r="CZ10" s="639">
        <v>0.1</v>
      </c>
      <c r="DA10" s="639"/>
      <c r="DB10" s="639"/>
      <c r="DC10" s="639"/>
      <c r="DD10" s="592" t="s">
        <v>112</v>
      </c>
      <c r="DE10" s="587"/>
      <c r="DF10" s="587"/>
      <c r="DG10" s="587"/>
      <c r="DH10" s="587"/>
      <c r="DI10" s="587"/>
      <c r="DJ10" s="587"/>
      <c r="DK10" s="587"/>
      <c r="DL10" s="587"/>
      <c r="DM10" s="587"/>
      <c r="DN10" s="587"/>
      <c r="DO10" s="587"/>
      <c r="DP10" s="588"/>
      <c r="DQ10" s="592">
        <v>2875</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17226</v>
      </c>
      <c r="BH11" s="587"/>
      <c r="BI11" s="587"/>
      <c r="BJ11" s="587"/>
      <c r="BK11" s="587"/>
      <c r="BL11" s="587"/>
      <c r="BM11" s="587"/>
      <c r="BN11" s="588"/>
      <c r="BO11" s="639">
        <v>3.2</v>
      </c>
      <c r="BP11" s="639"/>
      <c r="BQ11" s="639"/>
      <c r="BR11" s="639"/>
      <c r="BS11" s="592">
        <v>2640</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361735</v>
      </c>
      <c r="CS11" s="587"/>
      <c r="CT11" s="587"/>
      <c r="CU11" s="587"/>
      <c r="CV11" s="587"/>
      <c r="CW11" s="587"/>
      <c r="CX11" s="587"/>
      <c r="CY11" s="588"/>
      <c r="CZ11" s="639">
        <v>7.7</v>
      </c>
      <c r="DA11" s="639"/>
      <c r="DB11" s="639"/>
      <c r="DC11" s="639"/>
      <c r="DD11" s="592">
        <v>198859</v>
      </c>
      <c r="DE11" s="587"/>
      <c r="DF11" s="587"/>
      <c r="DG11" s="587"/>
      <c r="DH11" s="587"/>
      <c r="DI11" s="587"/>
      <c r="DJ11" s="587"/>
      <c r="DK11" s="587"/>
      <c r="DL11" s="587"/>
      <c r="DM11" s="587"/>
      <c r="DN11" s="587"/>
      <c r="DO11" s="587"/>
      <c r="DP11" s="588"/>
      <c r="DQ11" s="592">
        <v>106796</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237993</v>
      </c>
      <c r="BH12" s="587"/>
      <c r="BI12" s="587"/>
      <c r="BJ12" s="587"/>
      <c r="BK12" s="587"/>
      <c r="BL12" s="587"/>
      <c r="BM12" s="587"/>
      <c r="BN12" s="588"/>
      <c r="BO12" s="639">
        <v>44.3</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29705</v>
      </c>
      <c r="CS12" s="587"/>
      <c r="CT12" s="587"/>
      <c r="CU12" s="587"/>
      <c r="CV12" s="587"/>
      <c r="CW12" s="587"/>
      <c r="CX12" s="587"/>
      <c r="CY12" s="588"/>
      <c r="CZ12" s="639">
        <v>0.6</v>
      </c>
      <c r="DA12" s="639"/>
      <c r="DB12" s="639"/>
      <c r="DC12" s="639"/>
      <c r="DD12" s="592" t="s">
        <v>112</v>
      </c>
      <c r="DE12" s="587"/>
      <c r="DF12" s="587"/>
      <c r="DG12" s="587"/>
      <c r="DH12" s="587"/>
      <c r="DI12" s="587"/>
      <c r="DJ12" s="587"/>
      <c r="DK12" s="587"/>
      <c r="DL12" s="587"/>
      <c r="DM12" s="587"/>
      <c r="DN12" s="587"/>
      <c r="DO12" s="587"/>
      <c r="DP12" s="588"/>
      <c r="DQ12" s="592">
        <v>22956</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17231</v>
      </c>
      <c r="S13" s="587"/>
      <c r="T13" s="587"/>
      <c r="U13" s="587"/>
      <c r="V13" s="587"/>
      <c r="W13" s="587"/>
      <c r="X13" s="587"/>
      <c r="Y13" s="588"/>
      <c r="Z13" s="639">
        <v>0.4</v>
      </c>
      <c r="AA13" s="639"/>
      <c r="AB13" s="639"/>
      <c r="AC13" s="639"/>
      <c r="AD13" s="640">
        <v>17231</v>
      </c>
      <c r="AE13" s="640"/>
      <c r="AF13" s="640"/>
      <c r="AG13" s="640"/>
      <c r="AH13" s="640"/>
      <c r="AI13" s="640"/>
      <c r="AJ13" s="640"/>
      <c r="AK13" s="640"/>
      <c r="AL13" s="609">
        <v>0.6</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234332</v>
      </c>
      <c r="BH13" s="587"/>
      <c r="BI13" s="587"/>
      <c r="BJ13" s="587"/>
      <c r="BK13" s="587"/>
      <c r="BL13" s="587"/>
      <c r="BM13" s="587"/>
      <c r="BN13" s="588"/>
      <c r="BO13" s="639">
        <v>43.7</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604509</v>
      </c>
      <c r="CS13" s="587"/>
      <c r="CT13" s="587"/>
      <c r="CU13" s="587"/>
      <c r="CV13" s="587"/>
      <c r="CW13" s="587"/>
      <c r="CX13" s="587"/>
      <c r="CY13" s="588"/>
      <c r="CZ13" s="639">
        <v>12.8</v>
      </c>
      <c r="DA13" s="639"/>
      <c r="DB13" s="639"/>
      <c r="DC13" s="639"/>
      <c r="DD13" s="592">
        <v>55775</v>
      </c>
      <c r="DE13" s="587"/>
      <c r="DF13" s="587"/>
      <c r="DG13" s="587"/>
      <c r="DH13" s="587"/>
      <c r="DI13" s="587"/>
      <c r="DJ13" s="587"/>
      <c r="DK13" s="587"/>
      <c r="DL13" s="587"/>
      <c r="DM13" s="587"/>
      <c r="DN13" s="587"/>
      <c r="DO13" s="587"/>
      <c r="DP13" s="588"/>
      <c r="DQ13" s="592">
        <v>549544</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7607</v>
      </c>
      <c r="BH14" s="587"/>
      <c r="BI14" s="587"/>
      <c r="BJ14" s="587"/>
      <c r="BK14" s="587"/>
      <c r="BL14" s="587"/>
      <c r="BM14" s="587"/>
      <c r="BN14" s="588"/>
      <c r="BO14" s="639">
        <v>1.4</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197608</v>
      </c>
      <c r="CS14" s="587"/>
      <c r="CT14" s="587"/>
      <c r="CU14" s="587"/>
      <c r="CV14" s="587"/>
      <c r="CW14" s="587"/>
      <c r="CX14" s="587"/>
      <c r="CY14" s="588"/>
      <c r="CZ14" s="639">
        <v>4.2</v>
      </c>
      <c r="DA14" s="639"/>
      <c r="DB14" s="639"/>
      <c r="DC14" s="639"/>
      <c r="DD14" s="592">
        <v>8200</v>
      </c>
      <c r="DE14" s="587"/>
      <c r="DF14" s="587"/>
      <c r="DG14" s="587"/>
      <c r="DH14" s="587"/>
      <c r="DI14" s="587"/>
      <c r="DJ14" s="587"/>
      <c r="DK14" s="587"/>
      <c r="DL14" s="587"/>
      <c r="DM14" s="587"/>
      <c r="DN14" s="587"/>
      <c r="DO14" s="587"/>
      <c r="DP14" s="588"/>
      <c r="DQ14" s="592">
        <v>181473</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1070</v>
      </c>
      <c r="S15" s="587"/>
      <c r="T15" s="587"/>
      <c r="U15" s="587"/>
      <c r="V15" s="587"/>
      <c r="W15" s="587"/>
      <c r="X15" s="587"/>
      <c r="Y15" s="588"/>
      <c r="Z15" s="639">
        <v>0</v>
      </c>
      <c r="AA15" s="639"/>
      <c r="AB15" s="639"/>
      <c r="AC15" s="639"/>
      <c r="AD15" s="640">
        <v>1070</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71775</v>
      </c>
      <c r="BH15" s="587"/>
      <c r="BI15" s="587"/>
      <c r="BJ15" s="587"/>
      <c r="BK15" s="587"/>
      <c r="BL15" s="587"/>
      <c r="BM15" s="587"/>
      <c r="BN15" s="588"/>
      <c r="BO15" s="639">
        <v>13.4</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374062</v>
      </c>
      <c r="CS15" s="587"/>
      <c r="CT15" s="587"/>
      <c r="CU15" s="587"/>
      <c r="CV15" s="587"/>
      <c r="CW15" s="587"/>
      <c r="CX15" s="587"/>
      <c r="CY15" s="588"/>
      <c r="CZ15" s="639">
        <v>7.9</v>
      </c>
      <c r="DA15" s="639"/>
      <c r="DB15" s="639"/>
      <c r="DC15" s="639"/>
      <c r="DD15" s="592">
        <v>35805</v>
      </c>
      <c r="DE15" s="587"/>
      <c r="DF15" s="587"/>
      <c r="DG15" s="587"/>
      <c r="DH15" s="587"/>
      <c r="DI15" s="587"/>
      <c r="DJ15" s="587"/>
      <c r="DK15" s="587"/>
      <c r="DL15" s="587"/>
      <c r="DM15" s="587"/>
      <c r="DN15" s="587"/>
      <c r="DO15" s="587"/>
      <c r="DP15" s="588"/>
      <c r="DQ15" s="592">
        <v>345231</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2643034</v>
      </c>
      <c r="S16" s="587"/>
      <c r="T16" s="587"/>
      <c r="U16" s="587"/>
      <c r="V16" s="587"/>
      <c r="W16" s="587"/>
      <c r="X16" s="587"/>
      <c r="Y16" s="588"/>
      <c r="Z16" s="639">
        <v>54</v>
      </c>
      <c r="AA16" s="639"/>
      <c r="AB16" s="639"/>
      <c r="AC16" s="639"/>
      <c r="AD16" s="640">
        <v>2389385</v>
      </c>
      <c r="AE16" s="640"/>
      <c r="AF16" s="640"/>
      <c r="AG16" s="640"/>
      <c r="AH16" s="640"/>
      <c r="AI16" s="640"/>
      <c r="AJ16" s="640"/>
      <c r="AK16" s="640"/>
      <c r="AL16" s="609">
        <v>77.400000000000006</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31</v>
      </c>
      <c r="CS16" s="587"/>
      <c r="CT16" s="587"/>
      <c r="CU16" s="587"/>
      <c r="CV16" s="587"/>
      <c r="CW16" s="587"/>
      <c r="CX16" s="587"/>
      <c r="CY16" s="588"/>
      <c r="CZ16" s="639">
        <v>0</v>
      </c>
      <c r="DA16" s="639"/>
      <c r="DB16" s="639"/>
      <c r="DC16" s="639"/>
      <c r="DD16" s="592" t="s">
        <v>112</v>
      </c>
      <c r="DE16" s="587"/>
      <c r="DF16" s="587"/>
      <c r="DG16" s="587"/>
      <c r="DH16" s="587"/>
      <c r="DI16" s="587"/>
      <c r="DJ16" s="587"/>
      <c r="DK16" s="587"/>
      <c r="DL16" s="587"/>
      <c r="DM16" s="587"/>
      <c r="DN16" s="587"/>
      <c r="DO16" s="587"/>
      <c r="DP16" s="588"/>
      <c r="DQ16" s="592">
        <v>31</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2389385</v>
      </c>
      <c r="S17" s="587"/>
      <c r="T17" s="587"/>
      <c r="U17" s="587"/>
      <c r="V17" s="587"/>
      <c r="W17" s="587"/>
      <c r="X17" s="587"/>
      <c r="Y17" s="588"/>
      <c r="Z17" s="639">
        <v>48.8</v>
      </c>
      <c r="AA17" s="639"/>
      <c r="AB17" s="639"/>
      <c r="AC17" s="639"/>
      <c r="AD17" s="640">
        <v>2389385</v>
      </c>
      <c r="AE17" s="640"/>
      <c r="AF17" s="640"/>
      <c r="AG17" s="640"/>
      <c r="AH17" s="640"/>
      <c r="AI17" s="640"/>
      <c r="AJ17" s="640"/>
      <c r="AK17" s="640"/>
      <c r="AL17" s="609">
        <v>77.400000000000006</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609256</v>
      </c>
      <c r="CS17" s="587"/>
      <c r="CT17" s="587"/>
      <c r="CU17" s="587"/>
      <c r="CV17" s="587"/>
      <c r="CW17" s="587"/>
      <c r="CX17" s="587"/>
      <c r="CY17" s="588"/>
      <c r="CZ17" s="639">
        <v>12.9</v>
      </c>
      <c r="DA17" s="639"/>
      <c r="DB17" s="639"/>
      <c r="DC17" s="639"/>
      <c r="DD17" s="592" t="s">
        <v>112</v>
      </c>
      <c r="DE17" s="587"/>
      <c r="DF17" s="587"/>
      <c r="DG17" s="587"/>
      <c r="DH17" s="587"/>
      <c r="DI17" s="587"/>
      <c r="DJ17" s="587"/>
      <c r="DK17" s="587"/>
      <c r="DL17" s="587"/>
      <c r="DM17" s="587"/>
      <c r="DN17" s="587"/>
      <c r="DO17" s="587"/>
      <c r="DP17" s="588"/>
      <c r="DQ17" s="592">
        <v>570141</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253603</v>
      </c>
      <c r="S18" s="587"/>
      <c r="T18" s="587"/>
      <c r="U18" s="587"/>
      <c r="V18" s="587"/>
      <c r="W18" s="587"/>
      <c r="X18" s="587"/>
      <c r="Y18" s="588"/>
      <c r="Z18" s="639">
        <v>5.2</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v>8928</v>
      </c>
      <c r="CS18" s="587"/>
      <c r="CT18" s="587"/>
      <c r="CU18" s="587"/>
      <c r="CV18" s="587"/>
      <c r="CW18" s="587"/>
      <c r="CX18" s="587"/>
      <c r="CY18" s="588"/>
      <c r="CZ18" s="639">
        <v>0.2</v>
      </c>
      <c r="DA18" s="639"/>
      <c r="DB18" s="639"/>
      <c r="DC18" s="639"/>
      <c r="DD18" s="592" t="s">
        <v>112</v>
      </c>
      <c r="DE18" s="587"/>
      <c r="DF18" s="587"/>
      <c r="DG18" s="587"/>
      <c r="DH18" s="587"/>
      <c r="DI18" s="587"/>
      <c r="DJ18" s="587"/>
      <c r="DK18" s="587"/>
      <c r="DL18" s="587"/>
      <c r="DM18" s="587"/>
      <c r="DN18" s="587"/>
      <c r="DO18" s="587"/>
      <c r="DP18" s="588"/>
      <c r="DQ18" s="592">
        <v>828</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46</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4114</v>
      </c>
      <c r="BH19" s="587"/>
      <c r="BI19" s="587"/>
      <c r="BJ19" s="587"/>
      <c r="BK19" s="587"/>
      <c r="BL19" s="587"/>
      <c r="BM19" s="587"/>
      <c r="BN19" s="588"/>
      <c r="BO19" s="639">
        <v>0.8</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3328950</v>
      </c>
      <c r="S20" s="587"/>
      <c r="T20" s="587"/>
      <c r="U20" s="587"/>
      <c r="V20" s="587"/>
      <c r="W20" s="587"/>
      <c r="X20" s="587"/>
      <c r="Y20" s="588"/>
      <c r="Z20" s="639">
        <v>68</v>
      </c>
      <c r="AA20" s="639"/>
      <c r="AB20" s="639"/>
      <c r="AC20" s="639"/>
      <c r="AD20" s="640">
        <v>3075301</v>
      </c>
      <c r="AE20" s="640"/>
      <c r="AF20" s="640"/>
      <c r="AG20" s="640"/>
      <c r="AH20" s="640"/>
      <c r="AI20" s="640"/>
      <c r="AJ20" s="640"/>
      <c r="AK20" s="640"/>
      <c r="AL20" s="609">
        <v>99.7</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4114</v>
      </c>
      <c r="BH20" s="587"/>
      <c r="BI20" s="587"/>
      <c r="BJ20" s="587"/>
      <c r="BK20" s="587"/>
      <c r="BL20" s="587"/>
      <c r="BM20" s="587"/>
      <c r="BN20" s="588"/>
      <c r="BO20" s="639">
        <v>0.8</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4708497</v>
      </c>
      <c r="CS20" s="587"/>
      <c r="CT20" s="587"/>
      <c r="CU20" s="587"/>
      <c r="CV20" s="587"/>
      <c r="CW20" s="587"/>
      <c r="CX20" s="587"/>
      <c r="CY20" s="588"/>
      <c r="CZ20" s="639">
        <v>100</v>
      </c>
      <c r="DA20" s="639"/>
      <c r="DB20" s="639"/>
      <c r="DC20" s="639"/>
      <c r="DD20" s="592">
        <v>413815</v>
      </c>
      <c r="DE20" s="587"/>
      <c r="DF20" s="587"/>
      <c r="DG20" s="587"/>
      <c r="DH20" s="587"/>
      <c r="DI20" s="587"/>
      <c r="DJ20" s="587"/>
      <c r="DK20" s="587"/>
      <c r="DL20" s="587"/>
      <c r="DM20" s="587"/>
      <c r="DN20" s="587"/>
      <c r="DO20" s="587"/>
      <c r="DP20" s="588"/>
      <c r="DQ20" s="592">
        <v>3838503</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972</v>
      </c>
      <c r="S21" s="587"/>
      <c r="T21" s="587"/>
      <c r="U21" s="587"/>
      <c r="V21" s="587"/>
      <c r="W21" s="587"/>
      <c r="X21" s="587"/>
      <c r="Y21" s="588"/>
      <c r="Z21" s="639">
        <v>0</v>
      </c>
      <c r="AA21" s="639"/>
      <c r="AB21" s="639"/>
      <c r="AC21" s="639"/>
      <c r="AD21" s="640">
        <v>972</v>
      </c>
      <c r="AE21" s="640"/>
      <c r="AF21" s="640"/>
      <c r="AG21" s="640"/>
      <c r="AH21" s="640"/>
      <c r="AI21" s="640"/>
      <c r="AJ21" s="640"/>
      <c r="AK21" s="640"/>
      <c r="AL21" s="609">
        <v>0</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v>4114</v>
      </c>
      <c r="BH21" s="587"/>
      <c r="BI21" s="587"/>
      <c r="BJ21" s="587"/>
      <c r="BK21" s="587"/>
      <c r="BL21" s="587"/>
      <c r="BM21" s="587"/>
      <c r="BN21" s="588"/>
      <c r="BO21" s="639">
        <v>0.8</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25338</v>
      </c>
      <c r="S22" s="587"/>
      <c r="T22" s="587"/>
      <c r="U22" s="587"/>
      <c r="V22" s="587"/>
      <c r="W22" s="587"/>
      <c r="X22" s="587"/>
      <c r="Y22" s="588"/>
      <c r="Z22" s="639">
        <v>0.5</v>
      </c>
      <c r="AA22" s="639"/>
      <c r="AB22" s="639"/>
      <c r="AC22" s="639"/>
      <c r="AD22" s="640" t="s">
        <v>112</v>
      </c>
      <c r="AE22" s="640"/>
      <c r="AF22" s="640"/>
      <c r="AG22" s="640"/>
      <c r="AH22" s="640"/>
      <c r="AI22" s="640"/>
      <c r="AJ22" s="640"/>
      <c r="AK22" s="640"/>
      <c r="AL22" s="609" t="s">
        <v>112</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93981</v>
      </c>
      <c r="S23" s="587"/>
      <c r="T23" s="587"/>
      <c r="U23" s="587"/>
      <c r="V23" s="587"/>
      <c r="W23" s="587"/>
      <c r="X23" s="587"/>
      <c r="Y23" s="588"/>
      <c r="Z23" s="639">
        <v>1.9</v>
      </c>
      <c r="AA23" s="639"/>
      <c r="AB23" s="639"/>
      <c r="AC23" s="639"/>
      <c r="AD23" s="640">
        <v>3395</v>
      </c>
      <c r="AE23" s="640"/>
      <c r="AF23" s="640"/>
      <c r="AG23" s="640"/>
      <c r="AH23" s="640"/>
      <c r="AI23" s="640"/>
      <c r="AJ23" s="640"/>
      <c r="AK23" s="640"/>
      <c r="AL23" s="609">
        <v>0.1</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43044</v>
      </c>
      <c r="S24" s="587"/>
      <c r="T24" s="587"/>
      <c r="U24" s="587"/>
      <c r="V24" s="587"/>
      <c r="W24" s="587"/>
      <c r="X24" s="587"/>
      <c r="Y24" s="588"/>
      <c r="Z24" s="639">
        <v>0.9</v>
      </c>
      <c r="AA24" s="639"/>
      <c r="AB24" s="639"/>
      <c r="AC24" s="639"/>
      <c r="AD24" s="640">
        <v>4</v>
      </c>
      <c r="AE24" s="640"/>
      <c r="AF24" s="640"/>
      <c r="AG24" s="640"/>
      <c r="AH24" s="640"/>
      <c r="AI24" s="640"/>
      <c r="AJ24" s="640"/>
      <c r="AK24" s="640"/>
      <c r="AL24" s="609">
        <v>0</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1721813</v>
      </c>
      <c r="CS24" s="637"/>
      <c r="CT24" s="637"/>
      <c r="CU24" s="637"/>
      <c r="CV24" s="637"/>
      <c r="CW24" s="637"/>
      <c r="CX24" s="637"/>
      <c r="CY24" s="684"/>
      <c r="CZ24" s="688">
        <v>36.6</v>
      </c>
      <c r="DA24" s="689"/>
      <c r="DB24" s="689"/>
      <c r="DC24" s="690"/>
      <c r="DD24" s="683">
        <v>1488071</v>
      </c>
      <c r="DE24" s="637"/>
      <c r="DF24" s="637"/>
      <c r="DG24" s="637"/>
      <c r="DH24" s="637"/>
      <c r="DI24" s="637"/>
      <c r="DJ24" s="637"/>
      <c r="DK24" s="684"/>
      <c r="DL24" s="683">
        <v>1447758</v>
      </c>
      <c r="DM24" s="637"/>
      <c r="DN24" s="637"/>
      <c r="DO24" s="637"/>
      <c r="DP24" s="637"/>
      <c r="DQ24" s="637"/>
      <c r="DR24" s="637"/>
      <c r="DS24" s="637"/>
      <c r="DT24" s="637"/>
      <c r="DU24" s="637"/>
      <c r="DV24" s="684"/>
      <c r="DW24" s="685">
        <v>44.4</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258556</v>
      </c>
      <c r="S25" s="587"/>
      <c r="T25" s="587"/>
      <c r="U25" s="587"/>
      <c r="V25" s="587"/>
      <c r="W25" s="587"/>
      <c r="X25" s="587"/>
      <c r="Y25" s="588"/>
      <c r="Z25" s="639">
        <v>5.3</v>
      </c>
      <c r="AA25" s="639"/>
      <c r="AB25" s="639"/>
      <c r="AC25" s="639"/>
      <c r="AD25" s="640" t="s">
        <v>112</v>
      </c>
      <c r="AE25" s="640"/>
      <c r="AF25" s="640"/>
      <c r="AG25" s="640"/>
      <c r="AH25" s="640"/>
      <c r="AI25" s="640"/>
      <c r="AJ25" s="640"/>
      <c r="AK25" s="640"/>
      <c r="AL25" s="609" t="s">
        <v>112</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853579</v>
      </c>
      <c r="CS25" s="605"/>
      <c r="CT25" s="605"/>
      <c r="CU25" s="605"/>
      <c r="CV25" s="605"/>
      <c r="CW25" s="605"/>
      <c r="CX25" s="605"/>
      <c r="CY25" s="606"/>
      <c r="CZ25" s="589">
        <v>18.100000000000001</v>
      </c>
      <c r="DA25" s="607"/>
      <c r="DB25" s="607"/>
      <c r="DC25" s="608"/>
      <c r="DD25" s="592">
        <v>834985</v>
      </c>
      <c r="DE25" s="605"/>
      <c r="DF25" s="605"/>
      <c r="DG25" s="605"/>
      <c r="DH25" s="605"/>
      <c r="DI25" s="605"/>
      <c r="DJ25" s="605"/>
      <c r="DK25" s="606"/>
      <c r="DL25" s="592">
        <v>796050</v>
      </c>
      <c r="DM25" s="605"/>
      <c r="DN25" s="605"/>
      <c r="DO25" s="605"/>
      <c r="DP25" s="605"/>
      <c r="DQ25" s="605"/>
      <c r="DR25" s="605"/>
      <c r="DS25" s="605"/>
      <c r="DT25" s="605"/>
      <c r="DU25" s="605"/>
      <c r="DV25" s="606"/>
      <c r="DW25" s="609">
        <v>24.4</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544031</v>
      </c>
      <c r="CS26" s="587"/>
      <c r="CT26" s="587"/>
      <c r="CU26" s="587"/>
      <c r="CV26" s="587"/>
      <c r="CW26" s="587"/>
      <c r="CX26" s="587"/>
      <c r="CY26" s="588"/>
      <c r="CZ26" s="589">
        <v>11.6</v>
      </c>
      <c r="DA26" s="607"/>
      <c r="DB26" s="607"/>
      <c r="DC26" s="608"/>
      <c r="DD26" s="592">
        <v>530122</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274906</v>
      </c>
      <c r="S27" s="587"/>
      <c r="T27" s="587"/>
      <c r="U27" s="587"/>
      <c r="V27" s="587"/>
      <c r="W27" s="587"/>
      <c r="X27" s="587"/>
      <c r="Y27" s="588"/>
      <c r="Z27" s="639">
        <v>5.6</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536753</v>
      </c>
      <c r="BH27" s="587"/>
      <c r="BI27" s="587"/>
      <c r="BJ27" s="587"/>
      <c r="BK27" s="587"/>
      <c r="BL27" s="587"/>
      <c r="BM27" s="587"/>
      <c r="BN27" s="588"/>
      <c r="BO27" s="639">
        <v>100</v>
      </c>
      <c r="BP27" s="639"/>
      <c r="BQ27" s="639"/>
      <c r="BR27" s="639"/>
      <c r="BS27" s="592">
        <v>6458</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258978</v>
      </c>
      <c r="CS27" s="605"/>
      <c r="CT27" s="605"/>
      <c r="CU27" s="605"/>
      <c r="CV27" s="605"/>
      <c r="CW27" s="605"/>
      <c r="CX27" s="605"/>
      <c r="CY27" s="606"/>
      <c r="CZ27" s="589">
        <v>5.5</v>
      </c>
      <c r="DA27" s="607"/>
      <c r="DB27" s="607"/>
      <c r="DC27" s="608"/>
      <c r="DD27" s="592">
        <v>82945</v>
      </c>
      <c r="DE27" s="605"/>
      <c r="DF27" s="605"/>
      <c r="DG27" s="605"/>
      <c r="DH27" s="605"/>
      <c r="DI27" s="605"/>
      <c r="DJ27" s="605"/>
      <c r="DK27" s="606"/>
      <c r="DL27" s="592">
        <v>81567</v>
      </c>
      <c r="DM27" s="605"/>
      <c r="DN27" s="605"/>
      <c r="DO27" s="605"/>
      <c r="DP27" s="605"/>
      <c r="DQ27" s="605"/>
      <c r="DR27" s="605"/>
      <c r="DS27" s="605"/>
      <c r="DT27" s="605"/>
      <c r="DU27" s="605"/>
      <c r="DV27" s="606"/>
      <c r="DW27" s="609">
        <v>2.5</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14129</v>
      </c>
      <c r="S28" s="587"/>
      <c r="T28" s="587"/>
      <c r="U28" s="587"/>
      <c r="V28" s="587"/>
      <c r="W28" s="587"/>
      <c r="X28" s="587"/>
      <c r="Y28" s="588"/>
      <c r="Z28" s="639">
        <v>0.3</v>
      </c>
      <c r="AA28" s="639"/>
      <c r="AB28" s="639"/>
      <c r="AC28" s="639"/>
      <c r="AD28" s="640">
        <v>5193</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609256</v>
      </c>
      <c r="CS28" s="587"/>
      <c r="CT28" s="587"/>
      <c r="CU28" s="587"/>
      <c r="CV28" s="587"/>
      <c r="CW28" s="587"/>
      <c r="CX28" s="587"/>
      <c r="CY28" s="588"/>
      <c r="CZ28" s="589">
        <v>12.9</v>
      </c>
      <c r="DA28" s="607"/>
      <c r="DB28" s="607"/>
      <c r="DC28" s="608"/>
      <c r="DD28" s="592">
        <v>570141</v>
      </c>
      <c r="DE28" s="587"/>
      <c r="DF28" s="587"/>
      <c r="DG28" s="587"/>
      <c r="DH28" s="587"/>
      <c r="DI28" s="587"/>
      <c r="DJ28" s="587"/>
      <c r="DK28" s="588"/>
      <c r="DL28" s="592">
        <v>570141</v>
      </c>
      <c r="DM28" s="587"/>
      <c r="DN28" s="587"/>
      <c r="DO28" s="587"/>
      <c r="DP28" s="587"/>
      <c r="DQ28" s="587"/>
      <c r="DR28" s="587"/>
      <c r="DS28" s="587"/>
      <c r="DT28" s="587"/>
      <c r="DU28" s="587"/>
      <c r="DV28" s="588"/>
      <c r="DW28" s="609">
        <v>17.5</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1210</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74"/>
      <c r="BI29" s="674"/>
      <c r="BJ29" s="674"/>
      <c r="BK29" s="674"/>
      <c r="BL29" s="674"/>
      <c r="BM29" s="674"/>
      <c r="BN29" s="674"/>
      <c r="BO29" s="674"/>
      <c r="BP29" s="674"/>
      <c r="BQ29" s="675"/>
      <c r="BR29" s="646" t="s">
        <v>286</v>
      </c>
      <c r="BS29" s="674"/>
      <c r="BT29" s="674"/>
      <c r="BU29" s="674"/>
      <c r="BV29" s="674"/>
      <c r="BW29" s="674"/>
      <c r="BX29" s="674"/>
      <c r="BY29" s="674"/>
      <c r="BZ29" s="674"/>
      <c r="CA29" s="674"/>
      <c r="CB29" s="675"/>
      <c r="CD29" s="656" t="s">
        <v>287</v>
      </c>
      <c r="CE29" s="657"/>
      <c r="CF29" s="623" t="s">
        <v>288</v>
      </c>
      <c r="CG29" s="620"/>
      <c r="CH29" s="620"/>
      <c r="CI29" s="620"/>
      <c r="CJ29" s="620"/>
      <c r="CK29" s="620"/>
      <c r="CL29" s="620"/>
      <c r="CM29" s="620"/>
      <c r="CN29" s="620"/>
      <c r="CO29" s="620"/>
      <c r="CP29" s="620"/>
      <c r="CQ29" s="621"/>
      <c r="CR29" s="586">
        <v>609256</v>
      </c>
      <c r="CS29" s="605"/>
      <c r="CT29" s="605"/>
      <c r="CU29" s="605"/>
      <c r="CV29" s="605"/>
      <c r="CW29" s="605"/>
      <c r="CX29" s="605"/>
      <c r="CY29" s="606"/>
      <c r="CZ29" s="589">
        <v>12.9</v>
      </c>
      <c r="DA29" s="607"/>
      <c r="DB29" s="607"/>
      <c r="DC29" s="608"/>
      <c r="DD29" s="592">
        <v>570141</v>
      </c>
      <c r="DE29" s="605"/>
      <c r="DF29" s="605"/>
      <c r="DG29" s="605"/>
      <c r="DH29" s="605"/>
      <c r="DI29" s="605"/>
      <c r="DJ29" s="605"/>
      <c r="DK29" s="606"/>
      <c r="DL29" s="592">
        <v>570141</v>
      </c>
      <c r="DM29" s="605"/>
      <c r="DN29" s="605"/>
      <c r="DO29" s="605"/>
      <c r="DP29" s="605"/>
      <c r="DQ29" s="605"/>
      <c r="DR29" s="605"/>
      <c r="DS29" s="605"/>
      <c r="DT29" s="605"/>
      <c r="DU29" s="605"/>
      <c r="DV29" s="606"/>
      <c r="DW29" s="609">
        <v>17.5</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452131</v>
      </c>
      <c r="S30" s="587"/>
      <c r="T30" s="587"/>
      <c r="U30" s="587"/>
      <c r="V30" s="587"/>
      <c r="W30" s="587"/>
      <c r="X30" s="587"/>
      <c r="Y30" s="588"/>
      <c r="Z30" s="639">
        <v>9.1999999999999993</v>
      </c>
      <c r="AA30" s="639"/>
      <c r="AB30" s="639"/>
      <c r="AC30" s="639"/>
      <c r="AD30" s="640" t="s">
        <v>112</v>
      </c>
      <c r="AE30" s="640"/>
      <c r="AF30" s="640"/>
      <c r="AG30" s="640"/>
      <c r="AH30" s="640"/>
      <c r="AI30" s="640"/>
      <c r="AJ30" s="640"/>
      <c r="AK30" s="640"/>
      <c r="AL30" s="609" t="s">
        <v>112</v>
      </c>
      <c r="AM30" s="641"/>
      <c r="AN30" s="641"/>
      <c r="AO30" s="642"/>
      <c r="AP30" s="662" t="s">
        <v>290</v>
      </c>
      <c r="AQ30" s="663"/>
      <c r="AR30" s="663"/>
      <c r="AS30" s="663"/>
      <c r="AT30" s="668" t="s">
        <v>291</v>
      </c>
      <c r="AU30" s="182"/>
      <c r="AV30" s="182"/>
      <c r="AW30" s="182"/>
      <c r="AX30" s="671" t="s">
        <v>170</v>
      </c>
      <c r="AY30" s="672"/>
      <c r="AZ30" s="672"/>
      <c r="BA30" s="672"/>
      <c r="BB30" s="672"/>
      <c r="BC30" s="672"/>
      <c r="BD30" s="672"/>
      <c r="BE30" s="672"/>
      <c r="BF30" s="673"/>
      <c r="BG30" s="652">
        <v>97</v>
      </c>
      <c r="BH30" s="653"/>
      <c r="BI30" s="653"/>
      <c r="BJ30" s="653"/>
      <c r="BK30" s="653"/>
      <c r="BL30" s="653"/>
      <c r="BM30" s="654">
        <v>87</v>
      </c>
      <c r="BN30" s="653"/>
      <c r="BO30" s="653"/>
      <c r="BP30" s="653"/>
      <c r="BQ30" s="655"/>
      <c r="BR30" s="652">
        <v>96.3</v>
      </c>
      <c r="BS30" s="653"/>
      <c r="BT30" s="653"/>
      <c r="BU30" s="653"/>
      <c r="BV30" s="653"/>
      <c r="BW30" s="653"/>
      <c r="BX30" s="654">
        <v>85.9</v>
      </c>
      <c r="BY30" s="653"/>
      <c r="BZ30" s="653"/>
      <c r="CA30" s="653"/>
      <c r="CB30" s="655"/>
      <c r="CD30" s="658"/>
      <c r="CE30" s="659"/>
      <c r="CF30" s="623" t="s">
        <v>292</v>
      </c>
      <c r="CG30" s="620"/>
      <c r="CH30" s="620"/>
      <c r="CI30" s="620"/>
      <c r="CJ30" s="620"/>
      <c r="CK30" s="620"/>
      <c r="CL30" s="620"/>
      <c r="CM30" s="620"/>
      <c r="CN30" s="620"/>
      <c r="CO30" s="620"/>
      <c r="CP30" s="620"/>
      <c r="CQ30" s="621"/>
      <c r="CR30" s="586">
        <v>525909</v>
      </c>
      <c r="CS30" s="587"/>
      <c r="CT30" s="587"/>
      <c r="CU30" s="587"/>
      <c r="CV30" s="587"/>
      <c r="CW30" s="587"/>
      <c r="CX30" s="587"/>
      <c r="CY30" s="588"/>
      <c r="CZ30" s="589">
        <v>11.2</v>
      </c>
      <c r="DA30" s="607"/>
      <c r="DB30" s="607"/>
      <c r="DC30" s="608"/>
      <c r="DD30" s="592">
        <v>495581</v>
      </c>
      <c r="DE30" s="587"/>
      <c r="DF30" s="587"/>
      <c r="DG30" s="587"/>
      <c r="DH30" s="587"/>
      <c r="DI30" s="587"/>
      <c r="DJ30" s="587"/>
      <c r="DK30" s="588"/>
      <c r="DL30" s="592">
        <v>495581</v>
      </c>
      <c r="DM30" s="587"/>
      <c r="DN30" s="587"/>
      <c r="DO30" s="587"/>
      <c r="DP30" s="587"/>
      <c r="DQ30" s="587"/>
      <c r="DR30" s="587"/>
      <c r="DS30" s="587"/>
      <c r="DT30" s="587"/>
      <c r="DU30" s="587"/>
      <c r="DV30" s="588"/>
      <c r="DW30" s="609">
        <v>15.2</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73951</v>
      </c>
      <c r="S31" s="587"/>
      <c r="T31" s="587"/>
      <c r="U31" s="587"/>
      <c r="V31" s="587"/>
      <c r="W31" s="587"/>
      <c r="X31" s="587"/>
      <c r="Y31" s="588"/>
      <c r="Z31" s="639">
        <v>1.5</v>
      </c>
      <c r="AA31" s="639"/>
      <c r="AB31" s="639"/>
      <c r="AC31" s="639"/>
      <c r="AD31" s="640" t="s">
        <v>112</v>
      </c>
      <c r="AE31" s="640"/>
      <c r="AF31" s="640"/>
      <c r="AG31" s="640"/>
      <c r="AH31" s="640"/>
      <c r="AI31" s="640"/>
      <c r="AJ31" s="640"/>
      <c r="AK31" s="640"/>
      <c r="AL31" s="609" t="s">
        <v>112</v>
      </c>
      <c r="AM31" s="641"/>
      <c r="AN31" s="641"/>
      <c r="AO31" s="642"/>
      <c r="AP31" s="664"/>
      <c r="AQ31" s="665"/>
      <c r="AR31" s="665"/>
      <c r="AS31" s="665"/>
      <c r="AT31" s="669"/>
      <c r="AU31" s="181" t="s">
        <v>294</v>
      </c>
      <c r="AV31" s="181"/>
      <c r="AW31" s="181"/>
      <c r="AX31" s="583" t="s">
        <v>295</v>
      </c>
      <c r="AY31" s="584"/>
      <c r="AZ31" s="584"/>
      <c r="BA31" s="584"/>
      <c r="BB31" s="584"/>
      <c r="BC31" s="584"/>
      <c r="BD31" s="584"/>
      <c r="BE31" s="584"/>
      <c r="BF31" s="585"/>
      <c r="BG31" s="650">
        <v>97.5</v>
      </c>
      <c r="BH31" s="605"/>
      <c r="BI31" s="605"/>
      <c r="BJ31" s="605"/>
      <c r="BK31" s="605"/>
      <c r="BL31" s="605"/>
      <c r="BM31" s="641">
        <v>85.8</v>
      </c>
      <c r="BN31" s="651"/>
      <c r="BO31" s="651"/>
      <c r="BP31" s="651"/>
      <c r="BQ31" s="615"/>
      <c r="BR31" s="650">
        <v>97</v>
      </c>
      <c r="BS31" s="605"/>
      <c r="BT31" s="605"/>
      <c r="BU31" s="605"/>
      <c r="BV31" s="605"/>
      <c r="BW31" s="605"/>
      <c r="BX31" s="641">
        <v>84.1</v>
      </c>
      <c r="BY31" s="651"/>
      <c r="BZ31" s="651"/>
      <c r="CA31" s="651"/>
      <c r="CB31" s="615"/>
      <c r="CD31" s="658"/>
      <c r="CE31" s="659"/>
      <c r="CF31" s="623" t="s">
        <v>296</v>
      </c>
      <c r="CG31" s="620"/>
      <c r="CH31" s="620"/>
      <c r="CI31" s="620"/>
      <c r="CJ31" s="620"/>
      <c r="CK31" s="620"/>
      <c r="CL31" s="620"/>
      <c r="CM31" s="620"/>
      <c r="CN31" s="620"/>
      <c r="CO31" s="620"/>
      <c r="CP31" s="620"/>
      <c r="CQ31" s="621"/>
      <c r="CR31" s="586">
        <v>83347</v>
      </c>
      <c r="CS31" s="605"/>
      <c r="CT31" s="605"/>
      <c r="CU31" s="605"/>
      <c r="CV31" s="605"/>
      <c r="CW31" s="605"/>
      <c r="CX31" s="605"/>
      <c r="CY31" s="606"/>
      <c r="CZ31" s="589">
        <v>1.8</v>
      </c>
      <c r="DA31" s="607"/>
      <c r="DB31" s="607"/>
      <c r="DC31" s="608"/>
      <c r="DD31" s="592">
        <v>74560</v>
      </c>
      <c r="DE31" s="605"/>
      <c r="DF31" s="605"/>
      <c r="DG31" s="605"/>
      <c r="DH31" s="605"/>
      <c r="DI31" s="605"/>
      <c r="DJ31" s="605"/>
      <c r="DK31" s="606"/>
      <c r="DL31" s="592">
        <v>74560</v>
      </c>
      <c r="DM31" s="605"/>
      <c r="DN31" s="605"/>
      <c r="DO31" s="605"/>
      <c r="DP31" s="605"/>
      <c r="DQ31" s="605"/>
      <c r="DR31" s="605"/>
      <c r="DS31" s="605"/>
      <c r="DT31" s="605"/>
      <c r="DU31" s="605"/>
      <c r="DV31" s="606"/>
      <c r="DW31" s="609">
        <v>2.2999999999999998</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61344</v>
      </c>
      <c r="S32" s="587"/>
      <c r="T32" s="587"/>
      <c r="U32" s="587"/>
      <c r="V32" s="587"/>
      <c r="W32" s="587"/>
      <c r="X32" s="587"/>
      <c r="Y32" s="588"/>
      <c r="Z32" s="639">
        <v>1.3</v>
      </c>
      <c r="AA32" s="639"/>
      <c r="AB32" s="639"/>
      <c r="AC32" s="639"/>
      <c r="AD32" s="640">
        <v>344</v>
      </c>
      <c r="AE32" s="640"/>
      <c r="AF32" s="640"/>
      <c r="AG32" s="640"/>
      <c r="AH32" s="640"/>
      <c r="AI32" s="640"/>
      <c r="AJ32" s="640"/>
      <c r="AK32" s="640"/>
      <c r="AL32" s="609">
        <v>0</v>
      </c>
      <c r="AM32" s="641"/>
      <c r="AN32" s="641"/>
      <c r="AO32" s="642"/>
      <c r="AP32" s="666"/>
      <c r="AQ32" s="667"/>
      <c r="AR32" s="667"/>
      <c r="AS32" s="667"/>
      <c r="AT32" s="670"/>
      <c r="AU32" s="183"/>
      <c r="AV32" s="183"/>
      <c r="AW32" s="183"/>
      <c r="AX32" s="567" t="s">
        <v>298</v>
      </c>
      <c r="AY32" s="568"/>
      <c r="AZ32" s="568"/>
      <c r="BA32" s="568"/>
      <c r="BB32" s="568"/>
      <c r="BC32" s="568"/>
      <c r="BD32" s="568"/>
      <c r="BE32" s="568"/>
      <c r="BF32" s="569"/>
      <c r="BG32" s="649">
        <v>95.7</v>
      </c>
      <c r="BH32" s="571"/>
      <c r="BI32" s="571"/>
      <c r="BJ32" s="571"/>
      <c r="BK32" s="571"/>
      <c r="BL32" s="571"/>
      <c r="BM32" s="634">
        <v>84.3</v>
      </c>
      <c r="BN32" s="571"/>
      <c r="BO32" s="571"/>
      <c r="BP32" s="571"/>
      <c r="BQ32" s="628"/>
      <c r="BR32" s="649">
        <v>94.6</v>
      </c>
      <c r="BS32" s="571"/>
      <c r="BT32" s="571"/>
      <c r="BU32" s="571"/>
      <c r="BV32" s="571"/>
      <c r="BW32" s="571"/>
      <c r="BX32" s="634">
        <v>83.4</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269397</v>
      </c>
      <c r="S33" s="587"/>
      <c r="T33" s="587"/>
      <c r="U33" s="587"/>
      <c r="V33" s="587"/>
      <c r="W33" s="587"/>
      <c r="X33" s="587"/>
      <c r="Y33" s="588"/>
      <c r="Z33" s="639">
        <v>5.5</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2572838</v>
      </c>
      <c r="CS33" s="605"/>
      <c r="CT33" s="605"/>
      <c r="CU33" s="605"/>
      <c r="CV33" s="605"/>
      <c r="CW33" s="605"/>
      <c r="CX33" s="605"/>
      <c r="CY33" s="606"/>
      <c r="CZ33" s="589">
        <v>54.6</v>
      </c>
      <c r="DA33" s="607"/>
      <c r="DB33" s="607"/>
      <c r="DC33" s="608"/>
      <c r="DD33" s="592">
        <v>2234051</v>
      </c>
      <c r="DE33" s="605"/>
      <c r="DF33" s="605"/>
      <c r="DG33" s="605"/>
      <c r="DH33" s="605"/>
      <c r="DI33" s="605"/>
      <c r="DJ33" s="605"/>
      <c r="DK33" s="606"/>
      <c r="DL33" s="592">
        <v>1205558</v>
      </c>
      <c r="DM33" s="605"/>
      <c r="DN33" s="605"/>
      <c r="DO33" s="605"/>
      <c r="DP33" s="605"/>
      <c r="DQ33" s="605"/>
      <c r="DR33" s="605"/>
      <c r="DS33" s="605"/>
      <c r="DT33" s="605"/>
      <c r="DU33" s="605"/>
      <c r="DV33" s="606"/>
      <c r="DW33" s="609">
        <v>36.9</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753118</v>
      </c>
      <c r="CS34" s="587"/>
      <c r="CT34" s="587"/>
      <c r="CU34" s="587"/>
      <c r="CV34" s="587"/>
      <c r="CW34" s="587"/>
      <c r="CX34" s="587"/>
      <c r="CY34" s="588"/>
      <c r="CZ34" s="589">
        <v>16</v>
      </c>
      <c r="DA34" s="607"/>
      <c r="DB34" s="607"/>
      <c r="DC34" s="608"/>
      <c r="DD34" s="592">
        <v>553710</v>
      </c>
      <c r="DE34" s="587"/>
      <c r="DF34" s="587"/>
      <c r="DG34" s="587"/>
      <c r="DH34" s="587"/>
      <c r="DI34" s="587"/>
      <c r="DJ34" s="587"/>
      <c r="DK34" s="588"/>
      <c r="DL34" s="592">
        <v>533420</v>
      </c>
      <c r="DM34" s="587"/>
      <c r="DN34" s="587"/>
      <c r="DO34" s="587"/>
      <c r="DP34" s="587"/>
      <c r="DQ34" s="587"/>
      <c r="DR34" s="587"/>
      <c r="DS34" s="587"/>
      <c r="DT34" s="587"/>
      <c r="DU34" s="587"/>
      <c r="DV34" s="588"/>
      <c r="DW34" s="609">
        <v>16.3</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178097</v>
      </c>
      <c r="S35" s="587"/>
      <c r="T35" s="587"/>
      <c r="U35" s="587"/>
      <c r="V35" s="587"/>
      <c r="W35" s="587"/>
      <c r="X35" s="587"/>
      <c r="Y35" s="588"/>
      <c r="Z35" s="639">
        <v>3.6</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883341</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-52403</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196638</v>
      </c>
      <c r="CS35" s="605"/>
      <c r="CT35" s="605"/>
      <c r="CU35" s="605"/>
      <c r="CV35" s="605"/>
      <c r="CW35" s="605"/>
      <c r="CX35" s="605"/>
      <c r="CY35" s="606"/>
      <c r="CZ35" s="589">
        <v>4.2</v>
      </c>
      <c r="DA35" s="607"/>
      <c r="DB35" s="607"/>
      <c r="DC35" s="608"/>
      <c r="DD35" s="592">
        <v>173433</v>
      </c>
      <c r="DE35" s="605"/>
      <c r="DF35" s="605"/>
      <c r="DG35" s="605"/>
      <c r="DH35" s="605"/>
      <c r="DI35" s="605"/>
      <c r="DJ35" s="605"/>
      <c r="DK35" s="606"/>
      <c r="DL35" s="592">
        <v>169280</v>
      </c>
      <c r="DM35" s="605"/>
      <c r="DN35" s="605"/>
      <c r="DO35" s="605"/>
      <c r="DP35" s="605"/>
      <c r="DQ35" s="605"/>
      <c r="DR35" s="605"/>
      <c r="DS35" s="605"/>
      <c r="DT35" s="605"/>
      <c r="DU35" s="605"/>
      <c r="DV35" s="606"/>
      <c r="DW35" s="609">
        <v>5.2</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4897909</v>
      </c>
      <c r="S36" s="627"/>
      <c r="T36" s="627"/>
      <c r="U36" s="627"/>
      <c r="V36" s="627"/>
      <c r="W36" s="627"/>
      <c r="X36" s="627"/>
      <c r="Y36" s="630"/>
      <c r="Z36" s="631">
        <v>100</v>
      </c>
      <c r="AA36" s="631"/>
      <c r="AB36" s="631"/>
      <c r="AC36" s="631"/>
      <c r="AD36" s="632">
        <v>3085209</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326000</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-69572</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560570</v>
      </c>
      <c r="CS36" s="587"/>
      <c r="CT36" s="587"/>
      <c r="CU36" s="587"/>
      <c r="CV36" s="587"/>
      <c r="CW36" s="587"/>
      <c r="CX36" s="587"/>
      <c r="CY36" s="588"/>
      <c r="CZ36" s="589">
        <v>11.9</v>
      </c>
      <c r="DA36" s="607"/>
      <c r="DB36" s="607"/>
      <c r="DC36" s="608"/>
      <c r="DD36" s="592">
        <v>503060</v>
      </c>
      <c r="DE36" s="587"/>
      <c r="DF36" s="587"/>
      <c r="DG36" s="587"/>
      <c r="DH36" s="587"/>
      <c r="DI36" s="587"/>
      <c r="DJ36" s="587"/>
      <c r="DK36" s="588"/>
      <c r="DL36" s="592">
        <v>195368</v>
      </c>
      <c r="DM36" s="587"/>
      <c r="DN36" s="587"/>
      <c r="DO36" s="587"/>
      <c r="DP36" s="587"/>
      <c r="DQ36" s="587"/>
      <c r="DR36" s="587"/>
      <c r="DS36" s="587"/>
      <c r="DT36" s="587"/>
      <c r="DU36" s="587"/>
      <c r="DV36" s="588"/>
      <c r="DW36" s="609">
        <v>6</v>
      </c>
      <c r="DX36" s="610"/>
      <c r="DY36" s="610"/>
      <c r="DZ36" s="610"/>
      <c r="EA36" s="610"/>
      <c r="EB36" s="610"/>
      <c r="EC36" s="611"/>
    </row>
    <row r="37" spans="2:133" ht="11.25" customHeight="1">
      <c r="AQ37" s="612" t="s">
        <v>314</v>
      </c>
      <c r="AR37" s="613"/>
      <c r="AS37" s="613"/>
      <c r="AT37" s="613"/>
      <c r="AU37" s="613"/>
      <c r="AV37" s="613"/>
      <c r="AW37" s="613"/>
      <c r="AX37" s="613"/>
      <c r="AY37" s="614"/>
      <c r="AZ37" s="586">
        <v>247397</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1021</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118594</v>
      </c>
      <c r="CS37" s="605"/>
      <c r="CT37" s="605"/>
      <c r="CU37" s="605"/>
      <c r="CV37" s="605"/>
      <c r="CW37" s="605"/>
      <c r="CX37" s="605"/>
      <c r="CY37" s="606"/>
      <c r="CZ37" s="589">
        <v>2.5</v>
      </c>
      <c r="DA37" s="607"/>
      <c r="DB37" s="607"/>
      <c r="DC37" s="608"/>
      <c r="DD37" s="592">
        <v>118594</v>
      </c>
      <c r="DE37" s="605"/>
      <c r="DF37" s="605"/>
      <c r="DG37" s="605"/>
      <c r="DH37" s="605"/>
      <c r="DI37" s="605"/>
      <c r="DJ37" s="605"/>
      <c r="DK37" s="606"/>
      <c r="DL37" s="592">
        <v>118590</v>
      </c>
      <c r="DM37" s="605"/>
      <c r="DN37" s="605"/>
      <c r="DO37" s="605"/>
      <c r="DP37" s="605"/>
      <c r="DQ37" s="605"/>
      <c r="DR37" s="605"/>
      <c r="DS37" s="605"/>
      <c r="DT37" s="605"/>
      <c r="DU37" s="605"/>
      <c r="DV37" s="606"/>
      <c r="DW37" s="609">
        <v>3.6</v>
      </c>
      <c r="DX37" s="610"/>
      <c r="DY37" s="610"/>
      <c r="DZ37" s="610"/>
      <c r="EA37" s="610"/>
      <c r="EB37" s="610"/>
      <c r="EC37" s="611"/>
    </row>
    <row r="38" spans="2:133" ht="11.25" customHeight="1">
      <c r="AQ38" s="612" t="s">
        <v>317</v>
      </c>
      <c r="AR38" s="613"/>
      <c r="AS38" s="613"/>
      <c r="AT38" s="613"/>
      <c r="AU38" s="613"/>
      <c r="AV38" s="613"/>
      <c r="AW38" s="613"/>
      <c r="AX38" s="613"/>
      <c r="AY38" s="614"/>
      <c r="AZ38" s="586">
        <v>8928</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1805</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543165</v>
      </c>
      <c r="CS38" s="587"/>
      <c r="CT38" s="587"/>
      <c r="CU38" s="587"/>
      <c r="CV38" s="587"/>
      <c r="CW38" s="587"/>
      <c r="CX38" s="587"/>
      <c r="CY38" s="588"/>
      <c r="CZ38" s="589">
        <v>11.5</v>
      </c>
      <c r="DA38" s="607"/>
      <c r="DB38" s="607"/>
      <c r="DC38" s="608"/>
      <c r="DD38" s="592">
        <v>494625</v>
      </c>
      <c r="DE38" s="587"/>
      <c r="DF38" s="587"/>
      <c r="DG38" s="587"/>
      <c r="DH38" s="587"/>
      <c r="DI38" s="587"/>
      <c r="DJ38" s="587"/>
      <c r="DK38" s="588"/>
      <c r="DL38" s="592">
        <v>307490</v>
      </c>
      <c r="DM38" s="587"/>
      <c r="DN38" s="587"/>
      <c r="DO38" s="587"/>
      <c r="DP38" s="587"/>
      <c r="DQ38" s="587"/>
      <c r="DR38" s="587"/>
      <c r="DS38" s="587"/>
      <c r="DT38" s="587"/>
      <c r="DU38" s="587"/>
      <c r="DV38" s="588"/>
      <c r="DW38" s="609">
        <v>9.4</v>
      </c>
      <c r="DX38" s="610"/>
      <c r="DY38" s="610"/>
      <c r="DZ38" s="610"/>
      <c r="EA38" s="610"/>
      <c r="EB38" s="610"/>
      <c r="EC38" s="611"/>
    </row>
    <row r="39" spans="2:133" ht="11.25" customHeight="1">
      <c r="AQ39" s="612" t="s">
        <v>320</v>
      </c>
      <c r="AR39" s="613"/>
      <c r="AS39" s="613"/>
      <c r="AT39" s="613"/>
      <c r="AU39" s="613"/>
      <c r="AV39" s="613"/>
      <c r="AW39" s="613"/>
      <c r="AX39" s="613"/>
      <c r="AY39" s="614"/>
      <c r="AZ39" s="586">
        <v>5248</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105</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508643</v>
      </c>
      <c r="CS39" s="605"/>
      <c r="CT39" s="605"/>
      <c r="CU39" s="605"/>
      <c r="CV39" s="605"/>
      <c r="CW39" s="605"/>
      <c r="CX39" s="605"/>
      <c r="CY39" s="606"/>
      <c r="CZ39" s="589">
        <v>10.8</v>
      </c>
      <c r="DA39" s="607"/>
      <c r="DB39" s="607"/>
      <c r="DC39" s="608"/>
      <c r="DD39" s="592">
        <v>508042</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71519</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108</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10704</v>
      </c>
      <c r="CS40" s="587"/>
      <c r="CT40" s="587"/>
      <c r="CU40" s="587"/>
      <c r="CV40" s="587"/>
      <c r="CW40" s="587"/>
      <c r="CX40" s="587"/>
      <c r="CY40" s="588"/>
      <c r="CZ40" s="589">
        <v>0.2</v>
      </c>
      <c r="DA40" s="607"/>
      <c r="DB40" s="607"/>
      <c r="DC40" s="608"/>
      <c r="DD40" s="592">
        <v>1181</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224249</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309</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413846</v>
      </c>
      <c r="CS42" s="587"/>
      <c r="CT42" s="587"/>
      <c r="CU42" s="587"/>
      <c r="CV42" s="587"/>
      <c r="CW42" s="587"/>
      <c r="CX42" s="587"/>
      <c r="CY42" s="588"/>
      <c r="CZ42" s="589">
        <v>8.8000000000000007</v>
      </c>
      <c r="DA42" s="590"/>
      <c r="DB42" s="590"/>
      <c r="DC42" s="591"/>
      <c r="DD42" s="592">
        <v>116381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3778</v>
      </c>
      <c r="CS43" s="605"/>
      <c r="CT43" s="605"/>
      <c r="CU43" s="605"/>
      <c r="CV43" s="605"/>
      <c r="CW43" s="605"/>
      <c r="CX43" s="605"/>
      <c r="CY43" s="606"/>
      <c r="CZ43" s="589">
        <v>0.1</v>
      </c>
      <c r="DA43" s="607"/>
      <c r="DB43" s="607"/>
      <c r="DC43" s="608"/>
      <c r="DD43" s="592">
        <v>3778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413815</v>
      </c>
      <c r="CS44" s="587"/>
      <c r="CT44" s="587"/>
      <c r="CU44" s="587"/>
      <c r="CV44" s="587"/>
      <c r="CW44" s="587"/>
      <c r="CX44" s="587"/>
      <c r="CY44" s="588"/>
      <c r="CZ44" s="589">
        <v>8.8000000000000007</v>
      </c>
      <c r="DA44" s="590"/>
      <c r="DB44" s="590"/>
      <c r="DC44" s="591"/>
      <c r="DD44" s="592">
        <v>116350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270537</v>
      </c>
      <c r="CS45" s="605"/>
      <c r="CT45" s="605"/>
      <c r="CU45" s="605"/>
      <c r="CV45" s="605"/>
      <c r="CW45" s="605"/>
      <c r="CX45" s="605"/>
      <c r="CY45" s="606"/>
      <c r="CZ45" s="589">
        <v>5.7</v>
      </c>
      <c r="DA45" s="607"/>
      <c r="DB45" s="607"/>
      <c r="DC45" s="608"/>
      <c r="DD45" s="592">
        <v>17109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112829</v>
      </c>
      <c r="CS46" s="587"/>
      <c r="CT46" s="587"/>
      <c r="CU46" s="587"/>
      <c r="CV46" s="587"/>
      <c r="CW46" s="587"/>
      <c r="CX46" s="587"/>
      <c r="CY46" s="588"/>
      <c r="CZ46" s="589">
        <v>2.4</v>
      </c>
      <c r="DA46" s="590"/>
      <c r="DB46" s="590"/>
      <c r="DC46" s="591"/>
      <c r="DD46" s="592">
        <v>93616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31</v>
      </c>
      <c r="CS47" s="605"/>
      <c r="CT47" s="605"/>
      <c r="CU47" s="605"/>
      <c r="CV47" s="605"/>
      <c r="CW47" s="605"/>
      <c r="CX47" s="605"/>
      <c r="CY47" s="606"/>
      <c r="CZ47" s="589">
        <v>0</v>
      </c>
      <c r="DA47" s="607"/>
      <c r="DB47" s="607"/>
      <c r="DC47" s="608"/>
      <c r="DD47" s="592">
        <v>31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ht="10.9">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4708497</v>
      </c>
      <c r="CS49" s="571"/>
      <c r="CT49" s="571"/>
      <c r="CU49" s="571"/>
      <c r="CV49" s="571"/>
      <c r="CW49" s="571"/>
      <c r="CX49" s="571"/>
      <c r="CY49" s="572"/>
      <c r="CZ49" s="573">
        <v>100</v>
      </c>
      <c r="DA49" s="574"/>
      <c r="DB49" s="574"/>
      <c r="DC49" s="575"/>
      <c r="DD49" s="576">
        <v>3838503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t="10.9" hidden="1"/>
    <row r="51" spans="82:133" ht="10.9"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40" zoomScaleNormal="40" zoomScaleSheetLayoutView="70" workbookViewId="0">
      <selection activeCell="B11" sqref="B11:P11"/>
    </sheetView>
  </sheetViews>
  <sheetFormatPr defaultColWidth="0" defaultRowHeight="12.9"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3" t="s">
        <v>344</v>
      </c>
      <c r="DK2" s="1104"/>
      <c r="DL2" s="1104"/>
      <c r="DM2" s="1104"/>
      <c r="DN2" s="1104"/>
      <c r="DO2" s="1105"/>
      <c r="DP2" s="200"/>
      <c r="DQ2" s="1103" t="s">
        <v>345</v>
      </c>
      <c r="DR2" s="1104"/>
      <c r="DS2" s="1104"/>
      <c r="DT2" s="1104"/>
      <c r="DU2" s="1104"/>
      <c r="DV2" s="1104"/>
      <c r="DW2" s="1104"/>
      <c r="DX2" s="1104"/>
      <c r="DY2" s="1104"/>
      <c r="DZ2" s="110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5" customHeight="1" thickBot="1">
      <c r="A4" s="1056" t="s">
        <v>346</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6"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1" t="s">
        <v>362</v>
      </c>
      <c r="DH5" s="1092"/>
      <c r="DI5" s="1092"/>
      <c r="DJ5" s="1092"/>
      <c r="DK5" s="1093"/>
      <c r="DL5" s="1091" t="s">
        <v>363</v>
      </c>
      <c r="DM5" s="1092"/>
      <c r="DN5" s="1092"/>
      <c r="DO5" s="1092"/>
      <c r="DP5" s="1093"/>
      <c r="DQ5" s="995" t="s">
        <v>364</v>
      </c>
      <c r="DR5" s="996"/>
      <c r="DS5" s="996"/>
      <c r="DT5" s="996"/>
      <c r="DU5" s="997"/>
      <c r="DV5" s="995" t="s">
        <v>355</v>
      </c>
      <c r="DW5" s="996"/>
      <c r="DX5" s="996"/>
      <c r="DY5" s="996"/>
      <c r="DZ5" s="1011"/>
      <c r="EA5" s="205"/>
    </row>
    <row r="6" spans="1:131" s="206" customFormat="1" ht="26.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7"/>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4"/>
      <c r="DH6" s="1095"/>
      <c r="DI6" s="1095"/>
      <c r="DJ6" s="1095"/>
      <c r="DK6" s="1096"/>
      <c r="DL6" s="1094"/>
      <c r="DM6" s="1095"/>
      <c r="DN6" s="1095"/>
      <c r="DO6" s="1095"/>
      <c r="DP6" s="1096"/>
      <c r="DQ6" s="998"/>
      <c r="DR6" s="999"/>
      <c r="DS6" s="999"/>
      <c r="DT6" s="999"/>
      <c r="DU6" s="1000"/>
      <c r="DV6" s="998"/>
      <c r="DW6" s="999"/>
      <c r="DX6" s="999"/>
      <c r="DY6" s="999"/>
      <c r="DZ6" s="1012"/>
      <c r="EA6" s="205"/>
    </row>
    <row r="7" spans="1:131" s="206" customFormat="1" ht="26.5" customHeight="1" thickTop="1">
      <c r="A7" s="209">
        <v>1</v>
      </c>
      <c r="B7" s="1043" t="s">
        <v>365</v>
      </c>
      <c r="C7" s="1044"/>
      <c r="D7" s="1044"/>
      <c r="E7" s="1044"/>
      <c r="F7" s="1044"/>
      <c r="G7" s="1044"/>
      <c r="H7" s="1044"/>
      <c r="I7" s="1044"/>
      <c r="J7" s="1044"/>
      <c r="K7" s="1044"/>
      <c r="L7" s="1044"/>
      <c r="M7" s="1044"/>
      <c r="N7" s="1044"/>
      <c r="O7" s="1044"/>
      <c r="P7" s="1045"/>
      <c r="Q7" s="1097">
        <v>4898</v>
      </c>
      <c r="R7" s="1098"/>
      <c r="S7" s="1098"/>
      <c r="T7" s="1098"/>
      <c r="U7" s="1098"/>
      <c r="V7" s="1098">
        <v>4708</v>
      </c>
      <c r="W7" s="1098"/>
      <c r="X7" s="1098"/>
      <c r="Y7" s="1098"/>
      <c r="Z7" s="1098"/>
      <c r="AA7" s="1098">
        <v>189</v>
      </c>
      <c r="AB7" s="1098"/>
      <c r="AC7" s="1098"/>
      <c r="AD7" s="1098"/>
      <c r="AE7" s="1099"/>
      <c r="AF7" s="1100">
        <v>90</v>
      </c>
      <c r="AG7" s="1101"/>
      <c r="AH7" s="1101"/>
      <c r="AI7" s="1101"/>
      <c r="AJ7" s="1102"/>
      <c r="AK7" s="1084">
        <v>452</v>
      </c>
      <c r="AL7" s="1085"/>
      <c r="AM7" s="1085"/>
      <c r="AN7" s="1085"/>
      <c r="AO7" s="1085"/>
      <c r="AP7" s="1085">
        <v>5301</v>
      </c>
      <c r="AQ7" s="1085"/>
      <c r="AR7" s="1085"/>
      <c r="AS7" s="1085"/>
      <c r="AT7" s="1085"/>
      <c r="AU7" s="1086"/>
      <c r="AV7" s="1086"/>
      <c r="AW7" s="1086"/>
      <c r="AX7" s="1086"/>
      <c r="AY7" s="1087"/>
      <c r="AZ7" s="203"/>
      <c r="BA7" s="203"/>
      <c r="BB7" s="203"/>
      <c r="BC7" s="203"/>
      <c r="BD7" s="203"/>
      <c r="BE7" s="204"/>
      <c r="BF7" s="204"/>
      <c r="BG7" s="204"/>
      <c r="BH7" s="204"/>
      <c r="BI7" s="204"/>
      <c r="BJ7" s="204"/>
      <c r="BK7" s="204"/>
      <c r="BL7" s="204"/>
      <c r="BM7" s="204"/>
      <c r="BN7" s="204"/>
      <c r="BO7" s="204"/>
      <c r="BP7" s="204"/>
      <c r="BQ7" s="210">
        <v>1</v>
      </c>
      <c r="BR7" s="211"/>
      <c r="BS7" s="1088"/>
      <c r="BT7" s="1089"/>
      <c r="BU7" s="1089"/>
      <c r="BV7" s="1089"/>
      <c r="BW7" s="1089"/>
      <c r="BX7" s="1089"/>
      <c r="BY7" s="1089"/>
      <c r="BZ7" s="1089"/>
      <c r="CA7" s="1089"/>
      <c r="CB7" s="1089"/>
      <c r="CC7" s="1089"/>
      <c r="CD7" s="1089"/>
      <c r="CE7" s="1089"/>
      <c r="CF7" s="1089"/>
      <c r="CG7" s="1090"/>
      <c r="CH7" s="1081"/>
      <c r="CI7" s="1082"/>
      <c r="CJ7" s="1082"/>
      <c r="CK7" s="1082"/>
      <c r="CL7" s="1083"/>
      <c r="CM7" s="1081"/>
      <c r="CN7" s="1082"/>
      <c r="CO7" s="1082"/>
      <c r="CP7" s="1082"/>
      <c r="CQ7" s="1083"/>
      <c r="CR7" s="1081"/>
      <c r="CS7" s="1082"/>
      <c r="CT7" s="1082"/>
      <c r="CU7" s="1082"/>
      <c r="CV7" s="1083"/>
      <c r="CW7" s="1081"/>
      <c r="CX7" s="1082"/>
      <c r="CY7" s="1082"/>
      <c r="CZ7" s="1082"/>
      <c r="DA7" s="1083"/>
      <c r="DB7" s="1081"/>
      <c r="DC7" s="1082"/>
      <c r="DD7" s="1082"/>
      <c r="DE7" s="1082"/>
      <c r="DF7" s="1083"/>
      <c r="DG7" s="1081"/>
      <c r="DH7" s="1082"/>
      <c r="DI7" s="1082"/>
      <c r="DJ7" s="1082"/>
      <c r="DK7" s="1083"/>
      <c r="DL7" s="1081"/>
      <c r="DM7" s="1082"/>
      <c r="DN7" s="1082"/>
      <c r="DO7" s="1082"/>
      <c r="DP7" s="1083"/>
      <c r="DQ7" s="1081"/>
      <c r="DR7" s="1082"/>
      <c r="DS7" s="1082"/>
      <c r="DT7" s="1082"/>
      <c r="DU7" s="1083"/>
      <c r="DV7" s="1108"/>
      <c r="DW7" s="1109"/>
      <c r="DX7" s="1109"/>
      <c r="DY7" s="1109"/>
      <c r="DZ7" s="1110"/>
      <c r="EA7" s="205"/>
    </row>
    <row r="8" spans="1:131" s="206" customFormat="1" ht="26.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79"/>
      <c r="AL8" s="1080"/>
      <c r="AM8" s="1080"/>
      <c r="AN8" s="1080"/>
      <c r="AO8" s="1080"/>
      <c r="AP8" s="1080"/>
      <c r="AQ8" s="1080"/>
      <c r="AR8" s="1080"/>
      <c r="AS8" s="1080"/>
      <c r="AT8" s="1080"/>
      <c r="AU8" s="1077"/>
      <c r="AV8" s="1077"/>
      <c r="AW8" s="1077"/>
      <c r="AX8" s="1077"/>
      <c r="AY8" s="1078"/>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79"/>
      <c r="AL9" s="1080"/>
      <c r="AM9" s="1080"/>
      <c r="AN9" s="1080"/>
      <c r="AO9" s="1080"/>
      <c r="AP9" s="1080"/>
      <c r="AQ9" s="1080"/>
      <c r="AR9" s="1080"/>
      <c r="AS9" s="1080"/>
      <c r="AT9" s="1080"/>
      <c r="AU9" s="1077"/>
      <c r="AV9" s="1077"/>
      <c r="AW9" s="1077"/>
      <c r="AX9" s="1077"/>
      <c r="AY9" s="1078"/>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79"/>
      <c r="AL10" s="1080"/>
      <c r="AM10" s="1080"/>
      <c r="AN10" s="1080"/>
      <c r="AO10" s="1080"/>
      <c r="AP10" s="1080"/>
      <c r="AQ10" s="1080"/>
      <c r="AR10" s="1080"/>
      <c r="AS10" s="1080"/>
      <c r="AT10" s="1080"/>
      <c r="AU10" s="1077"/>
      <c r="AV10" s="1077"/>
      <c r="AW10" s="1077"/>
      <c r="AX10" s="1077"/>
      <c r="AY10" s="1078"/>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79"/>
      <c r="AL11" s="1080"/>
      <c r="AM11" s="1080"/>
      <c r="AN11" s="1080"/>
      <c r="AO11" s="1080"/>
      <c r="AP11" s="1080"/>
      <c r="AQ11" s="1080"/>
      <c r="AR11" s="1080"/>
      <c r="AS11" s="1080"/>
      <c r="AT11" s="1080"/>
      <c r="AU11" s="1077"/>
      <c r="AV11" s="1077"/>
      <c r="AW11" s="1077"/>
      <c r="AX11" s="1077"/>
      <c r="AY11" s="1078"/>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79"/>
      <c r="AL12" s="1080"/>
      <c r="AM12" s="1080"/>
      <c r="AN12" s="1080"/>
      <c r="AO12" s="1080"/>
      <c r="AP12" s="1080"/>
      <c r="AQ12" s="1080"/>
      <c r="AR12" s="1080"/>
      <c r="AS12" s="1080"/>
      <c r="AT12" s="1080"/>
      <c r="AU12" s="1077"/>
      <c r="AV12" s="1077"/>
      <c r="AW12" s="1077"/>
      <c r="AX12" s="1077"/>
      <c r="AY12" s="1078"/>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79"/>
      <c r="AL13" s="1080"/>
      <c r="AM13" s="1080"/>
      <c r="AN13" s="1080"/>
      <c r="AO13" s="1080"/>
      <c r="AP13" s="1080"/>
      <c r="AQ13" s="1080"/>
      <c r="AR13" s="1080"/>
      <c r="AS13" s="1080"/>
      <c r="AT13" s="1080"/>
      <c r="AU13" s="1077"/>
      <c r="AV13" s="1077"/>
      <c r="AW13" s="1077"/>
      <c r="AX13" s="1077"/>
      <c r="AY13" s="1078"/>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79"/>
      <c r="AL14" s="1080"/>
      <c r="AM14" s="1080"/>
      <c r="AN14" s="1080"/>
      <c r="AO14" s="1080"/>
      <c r="AP14" s="1080"/>
      <c r="AQ14" s="1080"/>
      <c r="AR14" s="1080"/>
      <c r="AS14" s="1080"/>
      <c r="AT14" s="1080"/>
      <c r="AU14" s="1077"/>
      <c r="AV14" s="1077"/>
      <c r="AW14" s="1077"/>
      <c r="AX14" s="1077"/>
      <c r="AY14" s="1078"/>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79"/>
      <c r="AL15" s="1080"/>
      <c r="AM15" s="1080"/>
      <c r="AN15" s="1080"/>
      <c r="AO15" s="1080"/>
      <c r="AP15" s="1080"/>
      <c r="AQ15" s="1080"/>
      <c r="AR15" s="1080"/>
      <c r="AS15" s="1080"/>
      <c r="AT15" s="1080"/>
      <c r="AU15" s="1077"/>
      <c r="AV15" s="1077"/>
      <c r="AW15" s="1077"/>
      <c r="AX15" s="1077"/>
      <c r="AY15" s="1078"/>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79"/>
      <c r="AL16" s="1080"/>
      <c r="AM16" s="1080"/>
      <c r="AN16" s="1080"/>
      <c r="AO16" s="1080"/>
      <c r="AP16" s="1080"/>
      <c r="AQ16" s="1080"/>
      <c r="AR16" s="1080"/>
      <c r="AS16" s="1080"/>
      <c r="AT16" s="1080"/>
      <c r="AU16" s="1077"/>
      <c r="AV16" s="1077"/>
      <c r="AW16" s="1077"/>
      <c r="AX16" s="1077"/>
      <c r="AY16" s="1078"/>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79"/>
      <c r="AL17" s="1080"/>
      <c r="AM17" s="1080"/>
      <c r="AN17" s="1080"/>
      <c r="AO17" s="1080"/>
      <c r="AP17" s="1080"/>
      <c r="AQ17" s="1080"/>
      <c r="AR17" s="1080"/>
      <c r="AS17" s="1080"/>
      <c r="AT17" s="1080"/>
      <c r="AU17" s="1077"/>
      <c r="AV17" s="1077"/>
      <c r="AW17" s="1077"/>
      <c r="AX17" s="1077"/>
      <c r="AY17" s="1078"/>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79"/>
      <c r="AL18" s="1080"/>
      <c r="AM18" s="1080"/>
      <c r="AN18" s="1080"/>
      <c r="AO18" s="1080"/>
      <c r="AP18" s="1080"/>
      <c r="AQ18" s="1080"/>
      <c r="AR18" s="1080"/>
      <c r="AS18" s="1080"/>
      <c r="AT18" s="1080"/>
      <c r="AU18" s="1077"/>
      <c r="AV18" s="1077"/>
      <c r="AW18" s="1077"/>
      <c r="AX18" s="1077"/>
      <c r="AY18" s="1078"/>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79"/>
      <c r="AL19" s="1080"/>
      <c r="AM19" s="1080"/>
      <c r="AN19" s="1080"/>
      <c r="AO19" s="1080"/>
      <c r="AP19" s="1080"/>
      <c r="AQ19" s="1080"/>
      <c r="AR19" s="1080"/>
      <c r="AS19" s="1080"/>
      <c r="AT19" s="1080"/>
      <c r="AU19" s="1077"/>
      <c r="AV19" s="1077"/>
      <c r="AW19" s="1077"/>
      <c r="AX19" s="1077"/>
      <c r="AY19" s="1078"/>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79"/>
      <c r="AL20" s="1080"/>
      <c r="AM20" s="1080"/>
      <c r="AN20" s="1080"/>
      <c r="AO20" s="1080"/>
      <c r="AP20" s="1080"/>
      <c r="AQ20" s="1080"/>
      <c r="AR20" s="1080"/>
      <c r="AS20" s="1080"/>
      <c r="AT20" s="1080"/>
      <c r="AU20" s="1077"/>
      <c r="AV20" s="1077"/>
      <c r="AW20" s="1077"/>
      <c r="AX20" s="1077"/>
      <c r="AY20" s="1078"/>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79"/>
      <c r="AL21" s="1080"/>
      <c r="AM21" s="1080"/>
      <c r="AN21" s="1080"/>
      <c r="AO21" s="1080"/>
      <c r="AP21" s="1080"/>
      <c r="AQ21" s="1080"/>
      <c r="AR21" s="1080"/>
      <c r="AS21" s="1080"/>
      <c r="AT21" s="1080"/>
      <c r="AU21" s="1077"/>
      <c r="AV21" s="1077"/>
      <c r="AW21" s="1077"/>
      <c r="AX21" s="1077"/>
      <c r="AY21" s="1078"/>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5" customHeight="1">
      <c r="A22" s="212">
        <v>16</v>
      </c>
      <c r="B22" s="1025"/>
      <c r="C22" s="1026"/>
      <c r="D22" s="1026"/>
      <c r="E22" s="1026"/>
      <c r="F22" s="1026"/>
      <c r="G22" s="1026"/>
      <c r="H22" s="1026"/>
      <c r="I22" s="1026"/>
      <c r="J22" s="1026"/>
      <c r="K22" s="1026"/>
      <c r="L22" s="1026"/>
      <c r="M22" s="1026"/>
      <c r="N22" s="1026"/>
      <c r="O22" s="1026"/>
      <c r="P22" s="1027"/>
      <c r="Q22" s="1074"/>
      <c r="R22" s="1075"/>
      <c r="S22" s="1075"/>
      <c r="T22" s="1075"/>
      <c r="U22" s="1075"/>
      <c r="V22" s="1075"/>
      <c r="W22" s="1075"/>
      <c r="X22" s="1075"/>
      <c r="Y22" s="1075"/>
      <c r="Z22" s="1075"/>
      <c r="AA22" s="1075"/>
      <c r="AB22" s="1075"/>
      <c r="AC22" s="1075"/>
      <c r="AD22" s="1075"/>
      <c r="AE22" s="1076"/>
      <c r="AF22" s="1031"/>
      <c r="AG22" s="1032"/>
      <c r="AH22" s="1032"/>
      <c r="AI22" s="1032"/>
      <c r="AJ22" s="1033"/>
      <c r="AK22" s="1070"/>
      <c r="AL22" s="1071"/>
      <c r="AM22" s="1071"/>
      <c r="AN22" s="1071"/>
      <c r="AO22" s="1071"/>
      <c r="AP22" s="1071"/>
      <c r="AQ22" s="1071"/>
      <c r="AR22" s="1071"/>
      <c r="AS22" s="1071"/>
      <c r="AT22" s="1071"/>
      <c r="AU22" s="1072"/>
      <c r="AV22" s="1072"/>
      <c r="AW22" s="1072"/>
      <c r="AX22" s="1072"/>
      <c r="AY22" s="1073"/>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5" customHeight="1" thickBot="1">
      <c r="A23" s="215" t="s">
        <v>367</v>
      </c>
      <c r="B23" s="938" t="s">
        <v>368</v>
      </c>
      <c r="C23" s="939"/>
      <c r="D23" s="939"/>
      <c r="E23" s="939"/>
      <c r="F23" s="939"/>
      <c r="G23" s="939"/>
      <c r="H23" s="939"/>
      <c r="I23" s="939"/>
      <c r="J23" s="939"/>
      <c r="K23" s="939"/>
      <c r="L23" s="939"/>
      <c r="M23" s="939"/>
      <c r="N23" s="939"/>
      <c r="O23" s="939"/>
      <c r="P23" s="940"/>
      <c r="Q23" s="1061">
        <v>4898</v>
      </c>
      <c r="R23" s="1062"/>
      <c r="S23" s="1062"/>
      <c r="T23" s="1062"/>
      <c r="U23" s="1062"/>
      <c r="V23" s="1062">
        <v>4708</v>
      </c>
      <c r="W23" s="1062"/>
      <c r="X23" s="1062"/>
      <c r="Y23" s="1062"/>
      <c r="Z23" s="1062"/>
      <c r="AA23" s="1062">
        <v>189</v>
      </c>
      <c r="AB23" s="1062"/>
      <c r="AC23" s="1062"/>
      <c r="AD23" s="1062"/>
      <c r="AE23" s="1063"/>
      <c r="AF23" s="1064">
        <v>90</v>
      </c>
      <c r="AG23" s="1062"/>
      <c r="AH23" s="1062"/>
      <c r="AI23" s="1062"/>
      <c r="AJ23" s="1065"/>
      <c r="AK23" s="1066"/>
      <c r="AL23" s="1067"/>
      <c r="AM23" s="1067"/>
      <c r="AN23" s="1067"/>
      <c r="AO23" s="1067"/>
      <c r="AP23" s="1062">
        <v>5301</v>
      </c>
      <c r="AQ23" s="1062"/>
      <c r="AR23" s="1062"/>
      <c r="AS23" s="1062"/>
      <c r="AT23" s="1062"/>
      <c r="AU23" s="1068"/>
      <c r="AV23" s="1068"/>
      <c r="AW23" s="1068"/>
      <c r="AX23" s="1068"/>
      <c r="AY23" s="1069"/>
      <c r="AZ23" s="1058" t="s">
        <v>369</v>
      </c>
      <c r="BA23" s="1059"/>
      <c r="BB23" s="1059"/>
      <c r="BC23" s="1059"/>
      <c r="BD23" s="1060"/>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5" customHeight="1">
      <c r="A24" s="1057" t="s">
        <v>370</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5" customHeight="1" thickBot="1">
      <c r="A25" s="1056" t="s">
        <v>371</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5" customHeight="1">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2" t="s">
        <v>375</v>
      </c>
      <c r="AG26" s="1002"/>
      <c r="AH26" s="1002"/>
      <c r="AI26" s="1002"/>
      <c r="AJ26" s="1053"/>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4"/>
      <c r="AG27" s="1005"/>
      <c r="AH27" s="1005"/>
      <c r="AI27" s="1005"/>
      <c r="AJ27" s="1055"/>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5" customHeight="1" thickTop="1">
      <c r="A28" s="217">
        <v>1</v>
      </c>
      <c r="B28" s="1043" t="s">
        <v>380</v>
      </c>
      <c r="C28" s="1044"/>
      <c r="D28" s="1044"/>
      <c r="E28" s="1044"/>
      <c r="F28" s="1044"/>
      <c r="G28" s="1044"/>
      <c r="H28" s="1044"/>
      <c r="I28" s="1044"/>
      <c r="J28" s="1044"/>
      <c r="K28" s="1044"/>
      <c r="L28" s="1044"/>
      <c r="M28" s="1044"/>
      <c r="N28" s="1044"/>
      <c r="O28" s="1044"/>
      <c r="P28" s="1045"/>
      <c r="Q28" s="1046">
        <v>859</v>
      </c>
      <c r="R28" s="1047"/>
      <c r="S28" s="1047"/>
      <c r="T28" s="1047"/>
      <c r="U28" s="1047"/>
      <c r="V28" s="1047">
        <v>911</v>
      </c>
      <c r="W28" s="1047"/>
      <c r="X28" s="1047"/>
      <c r="Y28" s="1047"/>
      <c r="Z28" s="1047"/>
      <c r="AA28" s="1047">
        <v>-52</v>
      </c>
      <c r="AB28" s="1047"/>
      <c r="AC28" s="1047"/>
      <c r="AD28" s="1047"/>
      <c r="AE28" s="1048"/>
      <c r="AF28" s="1049">
        <v>-52</v>
      </c>
      <c r="AG28" s="1047"/>
      <c r="AH28" s="1047"/>
      <c r="AI28" s="1047"/>
      <c r="AJ28" s="1050"/>
      <c r="AK28" s="1051">
        <v>72</v>
      </c>
      <c r="AL28" s="1040"/>
      <c r="AM28" s="1040"/>
      <c r="AN28" s="1040"/>
      <c r="AO28" s="1040"/>
      <c r="AP28" s="1040">
        <v>0</v>
      </c>
      <c r="AQ28" s="1040"/>
      <c r="AR28" s="1040"/>
      <c r="AS28" s="1040"/>
      <c r="AT28" s="1040"/>
      <c r="AU28" s="1040" t="s">
        <v>546</v>
      </c>
      <c r="AV28" s="1040"/>
      <c r="AW28" s="1040"/>
      <c r="AX28" s="1040"/>
      <c r="AY28" s="1040"/>
      <c r="AZ28" s="1040" t="s">
        <v>546</v>
      </c>
      <c r="BA28" s="1040"/>
      <c r="BB28" s="1040"/>
      <c r="BC28" s="1040"/>
      <c r="BD28" s="1040"/>
      <c r="BE28" s="1041"/>
      <c r="BF28" s="1041"/>
      <c r="BG28" s="1041"/>
      <c r="BH28" s="1041"/>
      <c r="BI28" s="1042"/>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5" customHeight="1">
      <c r="A29" s="217">
        <v>2</v>
      </c>
      <c r="B29" s="1025" t="s">
        <v>381</v>
      </c>
      <c r="C29" s="1026"/>
      <c r="D29" s="1026"/>
      <c r="E29" s="1026"/>
      <c r="F29" s="1026"/>
      <c r="G29" s="1026"/>
      <c r="H29" s="1026"/>
      <c r="I29" s="1026"/>
      <c r="J29" s="1026"/>
      <c r="K29" s="1026"/>
      <c r="L29" s="1026"/>
      <c r="M29" s="1026"/>
      <c r="N29" s="1026"/>
      <c r="O29" s="1026"/>
      <c r="P29" s="1027"/>
      <c r="Q29" s="1037">
        <v>704</v>
      </c>
      <c r="R29" s="1038"/>
      <c r="S29" s="1038"/>
      <c r="T29" s="1038"/>
      <c r="U29" s="1038"/>
      <c r="V29" s="1038">
        <v>683</v>
      </c>
      <c r="W29" s="1038"/>
      <c r="X29" s="1038"/>
      <c r="Y29" s="1038"/>
      <c r="Z29" s="1038"/>
      <c r="AA29" s="1038">
        <v>21</v>
      </c>
      <c r="AB29" s="1038"/>
      <c r="AC29" s="1038"/>
      <c r="AD29" s="1038"/>
      <c r="AE29" s="1039"/>
      <c r="AF29" s="1031">
        <v>21</v>
      </c>
      <c r="AG29" s="1032"/>
      <c r="AH29" s="1032"/>
      <c r="AI29" s="1032"/>
      <c r="AJ29" s="1033"/>
      <c r="AK29" s="974">
        <v>111</v>
      </c>
      <c r="AL29" s="965"/>
      <c r="AM29" s="965"/>
      <c r="AN29" s="965"/>
      <c r="AO29" s="965"/>
      <c r="AP29" s="965">
        <v>0</v>
      </c>
      <c r="AQ29" s="965"/>
      <c r="AR29" s="965"/>
      <c r="AS29" s="965"/>
      <c r="AT29" s="965"/>
      <c r="AU29" s="965" t="s">
        <v>546</v>
      </c>
      <c r="AV29" s="965"/>
      <c r="AW29" s="965"/>
      <c r="AX29" s="965"/>
      <c r="AY29" s="965"/>
      <c r="AZ29" s="965" t="s">
        <v>546</v>
      </c>
      <c r="BA29" s="965"/>
      <c r="BB29" s="965"/>
      <c r="BC29" s="965"/>
      <c r="BD29" s="965"/>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5" customHeight="1">
      <c r="A30" s="217">
        <v>3</v>
      </c>
      <c r="B30" s="1025" t="s">
        <v>382</v>
      </c>
      <c r="C30" s="1026"/>
      <c r="D30" s="1026"/>
      <c r="E30" s="1026"/>
      <c r="F30" s="1026"/>
      <c r="G30" s="1026"/>
      <c r="H30" s="1026"/>
      <c r="I30" s="1026"/>
      <c r="J30" s="1026"/>
      <c r="K30" s="1026"/>
      <c r="L30" s="1026"/>
      <c r="M30" s="1026"/>
      <c r="N30" s="1026"/>
      <c r="O30" s="1026"/>
      <c r="P30" s="1027"/>
      <c r="Q30" s="1037">
        <v>98</v>
      </c>
      <c r="R30" s="1038"/>
      <c r="S30" s="1038"/>
      <c r="T30" s="1038"/>
      <c r="U30" s="1038"/>
      <c r="V30" s="1038">
        <v>98</v>
      </c>
      <c r="W30" s="1038"/>
      <c r="X30" s="1038"/>
      <c r="Y30" s="1038"/>
      <c r="Z30" s="1038"/>
      <c r="AA30" s="1038">
        <v>0</v>
      </c>
      <c r="AB30" s="1038"/>
      <c r="AC30" s="1038"/>
      <c r="AD30" s="1038"/>
      <c r="AE30" s="1039"/>
      <c r="AF30" s="1031">
        <v>0</v>
      </c>
      <c r="AG30" s="1032"/>
      <c r="AH30" s="1032"/>
      <c r="AI30" s="1032"/>
      <c r="AJ30" s="1033"/>
      <c r="AK30" s="974">
        <v>113</v>
      </c>
      <c r="AL30" s="965"/>
      <c r="AM30" s="965"/>
      <c r="AN30" s="965"/>
      <c r="AO30" s="965"/>
      <c r="AP30" s="965">
        <v>0</v>
      </c>
      <c r="AQ30" s="965"/>
      <c r="AR30" s="965"/>
      <c r="AS30" s="965"/>
      <c r="AT30" s="965"/>
      <c r="AU30" s="965" t="s">
        <v>546</v>
      </c>
      <c r="AV30" s="965"/>
      <c r="AW30" s="965"/>
      <c r="AX30" s="965"/>
      <c r="AY30" s="965"/>
      <c r="AZ30" s="965" t="s">
        <v>546</v>
      </c>
      <c r="BA30" s="965"/>
      <c r="BB30" s="965"/>
      <c r="BC30" s="965"/>
      <c r="BD30" s="965"/>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5" customHeight="1">
      <c r="A31" s="217">
        <v>4</v>
      </c>
      <c r="B31" s="1025" t="s">
        <v>383</v>
      </c>
      <c r="C31" s="1026"/>
      <c r="D31" s="1026"/>
      <c r="E31" s="1026"/>
      <c r="F31" s="1026"/>
      <c r="G31" s="1026"/>
      <c r="H31" s="1026"/>
      <c r="I31" s="1026"/>
      <c r="J31" s="1026"/>
      <c r="K31" s="1026"/>
      <c r="L31" s="1026"/>
      <c r="M31" s="1026"/>
      <c r="N31" s="1026"/>
      <c r="O31" s="1026"/>
      <c r="P31" s="1027"/>
      <c r="Q31" s="1037">
        <v>150</v>
      </c>
      <c r="R31" s="1038"/>
      <c r="S31" s="1038"/>
      <c r="T31" s="1038"/>
      <c r="U31" s="1038"/>
      <c r="V31" s="1038">
        <v>126</v>
      </c>
      <c r="W31" s="1038"/>
      <c r="X31" s="1038"/>
      <c r="Y31" s="1038"/>
      <c r="Z31" s="1038"/>
      <c r="AA31" s="1038">
        <v>24</v>
      </c>
      <c r="AB31" s="1038"/>
      <c r="AC31" s="1038"/>
      <c r="AD31" s="1038"/>
      <c r="AE31" s="1039"/>
      <c r="AF31" s="1031">
        <v>51</v>
      </c>
      <c r="AG31" s="1032"/>
      <c r="AH31" s="1032"/>
      <c r="AI31" s="1032"/>
      <c r="AJ31" s="1033"/>
      <c r="AK31" s="974">
        <v>1</v>
      </c>
      <c r="AL31" s="965"/>
      <c r="AM31" s="965"/>
      <c r="AN31" s="965"/>
      <c r="AO31" s="965"/>
      <c r="AP31" s="965">
        <v>586</v>
      </c>
      <c r="AQ31" s="965"/>
      <c r="AR31" s="965"/>
      <c r="AS31" s="965"/>
      <c r="AT31" s="965"/>
      <c r="AU31" s="965">
        <v>36</v>
      </c>
      <c r="AV31" s="965"/>
      <c r="AW31" s="965"/>
      <c r="AX31" s="965"/>
      <c r="AY31" s="965"/>
      <c r="AZ31" s="1036" t="s">
        <v>546</v>
      </c>
      <c r="BA31" s="1036"/>
      <c r="BB31" s="1036"/>
      <c r="BC31" s="1036"/>
      <c r="BD31" s="1036"/>
      <c r="BE31" s="1020" t="s">
        <v>384</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5" customHeight="1">
      <c r="A32" s="217">
        <v>5</v>
      </c>
      <c r="B32" s="1025" t="s">
        <v>385</v>
      </c>
      <c r="C32" s="1026"/>
      <c r="D32" s="1026"/>
      <c r="E32" s="1026"/>
      <c r="F32" s="1026"/>
      <c r="G32" s="1026"/>
      <c r="H32" s="1026"/>
      <c r="I32" s="1026"/>
      <c r="J32" s="1026"/>
      <c r="K32" s="1026"/>
      <c r="L32" s="1026"/>
      <c r="M32" s="1026"/>
      <c r="N32" s="1026"/>
      <c r="O32" s="1026"/>
      <c r="P32" s="1027"/>
      <c r="Q32" s="1037">
        <v>87</v>
      </c>
      <c r="R32" s="1038"/>
      <c r="S32" s="1038"/>
      <c r="T32" s="1038"/>
      <c r="U32" s="1038"/>
      <c r="V32" s="1038">
        <v>153</v>
      </c>
      <c r="W32" s="1038"/>
      <c r="X32" s="1038"/>
      <c r="Y32" s="1038"/>
      <c r="Z32" s="1038"/>
      <c r="AA32" s="1038">
        <v>66</v>
      </c>
      <c r="AB32" s="1038"/>
      <c r="AC32" s="1038"/>
      <c r="AD32" s="1038"/>
      <c r="AE32" s="1039"/>
      <c r="AF32" s="1031">
        <v>32</v>
      </c>
      <c r="AG32" s="1032"/>
      <c r="AH32" s="1032"/>
      <c r="AI32" s="1032"/>
      <c r="AJ32" s="1033"/>
      <c r="AK32" s="974">
        <v>9</v>
      </c>
      <c r="AL32" s="965"/>
      <c r="AM32" s="965"/>
      <c r="AN32" s="965"/>
      <c r="AO32" s="965"/>
      <c r="AP32" s="965">
        <v>467</v>
      </c>
      <c r="AQ32" s="965"/>
      <c r="AR32" s="965"/>
      <c r="AS32" s="965"/>
      <c r="AT32" s="965"/>
      <c r="AU32" s="965">
        <v>64</v>
      </c>
      <c r="AV32" s="965"/>
      <c r="AW32" s="965"/>
      <c r="AX32" s="965"/>
      <c r="AY32" s="965"/>
      <c r="AZ32" s="1036" t="s">
        <v>546</v>
      </c>
      <c r="BA32" s="1036"/>
      <c r="BB32" s="1036"/>
      <c r="BC32" s="1036"/>
      <c r="BD32" s="1036"/>
      <c r="BE32" s="1020" t="s">
        <v>384</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5" customHeight="1">
      <c r="A33" s="217">
        <v>6</v>
      </c>
      <c r="B33" s="1025" t="s">
        <v>386</v>
      </c>
      <c r="C33" s="1026"/>
      <c r="D33" s="1026"/>
      <c r="E33" s="1026"/>
      <c r="F33" s="1026"/>
      <c r="G33" s="1026"/>
      <c r="H33" s="1026"/>
      <c r="I33" s="1026"/>
      <c r="J33" s="1026"/>
      <c r="K33" s="1026"/>
      <c r="L33" s="1026"/>
      <c r="M33" s="1026"/>
      <c r="N33" s="1026"/>
      <c r="O33" s="1026"/>
      <c r="P33" s="1027"/>
      <c r="Q33" s="1037">
        <v>595</v>
      </c>
      <c r="R33" s="1038"/>
      <c r="S33" s="1038"/>
      <c r="T33" s="1038"/>
      <c r="U33" s="1038"/>
      <c r="V33" s="1038">
        <v>594</v>
      </c>
      <c r="W33" s="1038"/>
      <c r="X33" s="1038"/>
      <c r="Y33" s="1038"/>
      <c r="Z33" s="1038"/>
      <c r="AA33" s="1038">
        <v>1</v>
      </c>
      <c r="AB33" s="1038"/>
      <c r="AC33" s="1038"/>
      <c r="AD33" s="1038"/>
      <c r="AE33" s="1039"/>
      <c r="AF33" s="1031">
        <v>36</v>
      </c>
      <c r="AG33" s="1032"/>
      <c r="AH33" s="1032"/>
      <c r="AI33" s="1032"/>
      <c r="AJ33" s="1033"/>
      <c r="AK33" s="974">
        <v>326</v>
      </c>
      <c r="AL33" s="965"/>
      <c r="AM33" s="965"/>
      <c r="AN33" s="965"/>
      <c r="AO33" s="965"/>
      <c r="AP33" s="965">
        <v>5</v>
      </c>
      <c r="AQ33" s="965"/>
      <c r="AR33" s="965"/>
      <c r="AS33" s="965"/>
      <c r="AT33" s="965"/>
      <c r="AU33" s="965">
        <v>3</v>
      </c>
      <c r="AV33" s="965"/>
      <c r="AW33" s="965"/>
      <c r="AX33" s="965"/>
      <c r="AY33" s="965"/>
      <c r="AZ33" s="1036" t="s">
        <v>546</v>
      </c>
      <c r="BA33" s="1036"/>
      <c r="BB33" s="1036"/>
      <c r="BC33" s="1036"/>
      <c r="BD33" s="1036"/>
      <c r="BE33" s="1020" t="s">
        <v>384</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5" customHeight="1">
      <c r="A34" s="217">
        <v>7</v>
      </c>
      <c r="B34" s="1025" t="s">
        <v>387</v>
      </c>
      <c r="C34" s="1026"/>
      <c r="D34" s="1026"/>
      <c r="E34" s="1026"/>
      <c r="F34" s="1026"/>
      <c r="G34" s="1026"/>
      <c r="H34" s="1026"/>
      <c r="I34" s="1026"/>
      <c r="J34" s="1026"/>
      <c r="K34" s="1026"/>
      <c r="L34" s="1026"/>
      <c r="M34" s="1026"/>
      <c r="N34" s="1026"/>
      <c r="O34" s="1026"/>
      <c r="P34" s="1027"/>
      <c r="Q34" s="1037">
        <v>319</v>
      </c>
      <c r="R34" s="1038"/>
      <c r="S34" s="1038"/>
      <c r="T34" s="1038"/>
      <c r="U34" s="1038"/>
      <c r="V34" s="1038">
        <v>313</v>
      </c>
      <c r="W34" s="1038"/>
      <c r="X34" s="1038"/>
      <c r="Y34" s="1038"/>
      <c r="Z34" s="1038"/>
      <c r="AA34" s="1038">
        <v>6</v>
      </c>
      <c r="AB34" s="1038"/>
      <c r="AC34" s="1038"/>
      <c r="AD34" s="1038"/>
      <c r="AE34" s="1039"/>
      <c r="AF34" s="1031">
        <v>6</v>
      </c>
      <c r="AG34" s="1032"/>
      <c r="AH34" s="1032"/>
      <c r="AI34" s="1032"/>
      <c r="AJ34" s="1033"/>
      <c r="AK34" s="974">
        <v>247</v>
      </c>
      <c r="AL34" s="965"/>
      <c r="AM34" s="965"/>
      <c r="AN34" s="965"/>
      <c r="AO34" s="965"/>
      <c r="AP34" s="965">
        <v>1560</v>
      </c>
      <c r="AQ34" s="965"/>
      <c r="AR34" s="965"/>
      <c r="AS34" s="965"/>
      <c r="AT34" s="965"/>
      <c r="AU34" s="965">
        <v>1557</v>
      </c>
      <c r="AV34" s="965"/>
      <c r="AW34" s="965"/>
      <c r="AX34" s="965"/>
      <c r="AY34" s="965"/>
      <c r="AZ34" s="1036" t="s">
        <v>546</v>
      </c>
      <c r="BA34" s="1036"/>
      <c r="BB34" s="1036"/>
      <c r="BC34" s="1036"/>
      <c r="BD34" s="1036"/>
      <c r="BE34" s="1020" t="s">
        <v>388</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389</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5" customHeight="1" thickBot="1">
      <c r="A63" s="215" t="s">
        <v>367</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95</v>
      </c>
      <c r="AG63" s="953"/>
      <c r="AH63" s="953"/>
      <c r="AI63" s="953"/>
      <c r="AJ63" s="1018"/>
      <c r="AK63" s="1019"/>
      <c r="AL63" s="957"/>
      <c r="AM63" s="957"/>
      <c r="AN63" s="957"/>
      <c r="AO63" s="957"/>
      <c r="AP63" s="953">
        <v>2618</v>
      </c>
      <c r="AQ63" s="953"/>
      <c r="AR63" s="953"/>
      <c r="AS63" s="953"/>
      <c r="AT63" s="953"/>
      <c r="AU63" s="953">
        <v>1660</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5" customHeight="1">
      <c r="A66" s="989" t="s">
        <v>392</v>
      </c>
      <c r="B66" s="990"/>
      <c r="C66" s="990"/>
      <c r="D66" s="990"/>
      <c r="E66" s="990"/>
      <c r="F66" s="990"/>
      <c r="G66" s="990"/>
      <c r="H66" s="990"/>
      <c r="I66" s="990"/>
      <c r="J66" s="990"/>
      <c r="K66" s="990"/>
      <c r="L66" s="990"/>
      <c r="M66" s="990"/>
      <c r="N66" s="990"/>
      <c r="O66" s="990"/>
      <c r="P66" s="991"/>
      <c r="Q66" s="995" t="s">
        <v>393</v>
      </c>
      <c r="R66" s="996"/>
      <c r="S66" s="996"/>
      <c r="T66" s="996"/>
      <c r="U66" s="997"/>
      <c r="V66" s="995" t="s">
        <v>394</v>
      </c>
      <c r="W66" s="996"/>
      <c r="X66" s="996"/>
      <c r="Y66" s="996"/>
      <c r="Z66" s="997"/>
      <c r="AA66" s="995" t="s">
        <v>395</v>
      </c>
      <c r="AB66" s="996"/>
      <c r="AC66" s="996"/>
      <c r="AD66" s="996"/>
      <c r="AE66" s="997"/>
      <c r="AF66" s="1001" t="s">
        <v>396</v>
      </c>
      <c r="AG66" s="1002"/>
      <c r="AH66" s="1002"/>
      <c r="AI66" s="1002"/>
      <c r="AJ66" s="1003"/>
      <c r="AK66" s="995" t="s">
        <v>397</v>
      </c>
      <c r="AL66" s="990"/>
      <c r="AM66" s="990"/>
      <c r="AN66" s="990"/>
      <c r="AO66" s="991"/>
      <c r="AP66" s="995" t="s">
        <v>398</v>
      </c>
      <c r="AQ66" s="996"/>
      <c r="AR66" s="996"/>
      <c r="AS66" s="996"/>
      <c r="AT66" s="997"/>
      <c r="AU66" s="995" t="s">
        <v>399</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5" customHeight="1" thickTop="1">
      <c r="A68" s="209">
        <v>1</v>
      </c>
      <c r="B68" s="979" t="s">
        <v>543</v>
      </c>
      <c r="C68" s="980"/>
      <c r="D68" s="980"/>
      <c r="E68" s="980"/>
      <c r="F68" s="980"/>
      <c r="G68" s="980"/>
      <c r="H68" s="980"/>
      <c r="I68" s="980"/>
      <c r="J68" s="980"/>
      <c r="K68" s="980"/>
      <c r="L68" s="980"/>
      <c r="M68" s="980"/>
      <c r="N68" s="980"/>
      <c r="O68" s="980"/>
      <c r="P68" s="981"/>
      <c r="Q68" s="982">
        <v>1528</v>
      </c>
      <c r="R68" s="976"/>
      <c r="S68" s="976"/>
      <c r="T68" s="976"/>
      <c r="U68" s="976"/>
      <c r="V68" s="976">
        <v>1505</v>
      </c>
      <c r="W68" s="976"/>
      <c r="X68" s="976"/>
      <c r="Y68" s="976"/>
      <c r="Z68" s="976"/>
      <c r="AA68" s="976">
        <v>22</v>
      </c>
      <c r="AB68" s="976"/>
      <c r="AC68" s="976"/>
      <c r="AD68" s="976"/>
      <c r="AE68" s="976"/>
      <c r="AF68" s="976">
        <v>22</v>
      </c>
      <c r="AG68" s="976"/>
      <c r="AH68" s="976"/>
      <c r="AI68" s="976"/>
      <c r="AJ68" s="976"/>
      <c r="AK68" s="976" t="s">
        <v>546</v>
      </c>
      <c r="AL68" s="976"/>
      <c r="AM68" s="976"/>
      <c r="AN68" s="976"/>
      <c r="AO68" s="976"/>
      <c r="AP68" s="976">
        <v>1724</v>
      </c>
      <c r="AQ68" s="976"/>
      <c r="AR68" s="976"/>
      <c r="AS68" s="976"/>
      <c r="AT68" s="976"/>
      <c r="AU68" s="976">
        <v>104</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5" customHeight="1">
      <c r="A69" s="212">
        <v>2</v>
      </c>
      <c r="B69" s="968" t="s">
        <v>544</v>
      </c>
      <c r="C69" s="969"/>
      <c r="D69" s="969"/>
      <c r="E69" s="969"/>
      <c r="F69" s="969"/>
      <c r="G69" s="969"/>
      <c r="H69" s="969"/>
      <c r="I69" s="969"/>
      <c r="J69" s="969"/>
      <c r="K69" s="969"/>
      <c r="L69" s="969"/>
      <c r="M69" s="969"/>
      <c r="N69" s="969"/>
      <c r="O69" s="969"/>
      <c r="P69" s="970"/>
      <c r="Q69" s="971">
        <v>48</v>
      </c>
      <c r="R69" s="965"/>
      <c r="S69" s="965"/>
      <c r="T69" s="965"/>
      <c r="U69" s="965"/>
      <c r="V69" s="965">
        <v>42</v>
      </c>
      <c r="W69" s="965"/>
      <c r="X69" s="965"/>
      <c r="Y69" s="965"/>
      <c r="Z69" s="965"/>
      <c r="AA69" s="965">
        <v>6</v>
      </c>
      <c r="AB69" s="965"/>
      <c r="AC69" s="965"/>
      <c r="AD69" s="965"/>
      <c r="AE69" s="965"/>
      <c r="AF69" s="965">
        <v>6</v>
      </c>
      <c r="AG69" s="965"/>
      <c r="AH69" s="965"/>
      <c r="AI69" s="965"/>
      <c r="AJ69" s="965"/>
      <c r="AK69" s="965" t="s">
        <v>546</v>
      </c>
      <c r="AL69" s="965"/>
      <c r="AM69" s="965"/>
      <c r="AN69" s="965"/>
      <c r="AO69" s="965"/>
      <c r="AP69" s="965" t="s">
        <v>546</v>
      </c>
      <c r="AQ69" s="965"/>
      <c r="AR69" s="965"/>
      <c r="AS69" s="965"/>
      <c r="AT69" s="965"/>
      <c r="AU69" s="965" t="s">
        <v>546</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5" customHeight="1">
      <c r="A70" s="212">
        <v>3</v>
      </c>
      <c r="B70" s="968" t="s">
        <v>545</v>
      </c>
      <c r="C70" s="969"/>
      <c r="D70" s="969"/>
      <c r="E70" s="969"/>
      <c r="F70" s="969"/>
      <c r="G70" s="969"/>
      <c r="H70" s="969"/>
      <c r="I70" s="969"/>
      <c r="J70" s="969"/>
      <c r="K70" s="969"/>
      <c r="L70" s="969"/>
      <c r="M70" s="969"/>
      <c r="N70" s="969"/>
      <c r="O70" s="969"/>
      <c r="P70" s="970"/>
      <c r="Q70" s="971">
        <v>150</v>
      </c>
      <c r="R70" s="965"/>
      <c r="S70" s="965"/>
      <c r="T70" s="965"/>
      <c r="U70" s="965"/>
      <c r="V70" s="965">
        <v>149</v>
      </c>
      <c r="W70" s="965"/>
      <c r="X70" s="965"/>
      <c r="Y70" s="965"/>
      <c r="Z70" s="965"/>
      <c r="AA70" s="965">
        <v>1</v>
      </c>
      <c r="AB70" s="965"/>
      <c r="AC70" s="965"/>
      <c r="AD70" s="965"/>
      <c r="AE70" s="965"/>
      <c r="AF70" s="965">
        <v>1</v>
      </c>
      <c r="AG70" s="965"/>
      <c r="AH70" s="965"/>
      <c r="AI70" s="965"/>
      <c r="AJ70" s="965"/>
      <c r="AK70" s="965" t="s">
        <v>546</v>
      </c>
      <c r="AL70" s="965"/>
      <c r="AM70" s="965"/>
      <c r="AN70" s="965"/>
      <c r="AO70" s="965"/>
      <c r="AP70" s="965" t="s">
        <v>546</v>
      </c>
      <c r="AQ70" s="965"/>
      <c r="AR70" s="965"/>
      <c r="AS70" s="965"/>
      <c r="AT70" s="965"/>
      <c r="AU70" s="965" t="s">
        <v>546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5" customHeight="1">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5" customHeight="1" thickBot="1">
      <c r="A88" s="215" t="s">
        <v>367</v>
      </c>
      <c r="B88" s="938" t="s">
        <v>400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29</v>
      </c>
      <c r="AG88" s="953"/>
      <c r="AH88" s="953"/>
      <c r="AI88" s="953"/>
      <c r="AJ88" s="953"/>
      <c r="AK88" s="957"/>
      <c r="AL88" s="957"/>
      <c r="AM88" s="957"/>
      <c r="AN88" s="957"/>
      <c r="AO88" s="957"/>
      <c r="AP88" s="953">
        <v>1724</v>
      </c>
      <c r="AQ88" s="953"/>
      <c r="AR88" s="953"/>
      <c r="AS88" s="953"/>
      <c r="AT88" s="953"/>
      <c r="AU88" s="953">
        <v>104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401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5" customHeight="1">
      <c r="A108" s="932" t="s">
        <v>406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5" customHeight="1">
      <c r="A109" s="885" t="s">
        <v>408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409</v>
      </c>
      <c r="AB109" s="886"/>
      <c r="AC109" s="886"/>
      <c r="AD109" s="886"/>
      <c r="AE109" s="887"/>
      <c r="AF109" s="888" t="s">
        <v>286</v>
      </c>
      <c r="AG109" s="886"/>
      <c r="AH109" s="886"/>
      <c r="AI109" s="886"/>
      <c r="AJ109" s="887"/>
      <c r="AK109" s="888" t="s">
        <v>285</v>
      </c>
      <c r="AL109" s="886"/>
      <c r="AM109" s="886"/>
      <c r="AN109" s="886"/>
      <c r="AO109" s="887"/>
      <c r="AP109" s="888" t="s">
        <v>410</v>
      </c>
      <c r="AQ109" s="886"/>
      <c r="AR109" s="886"/>
      <c r="AS109" s="886"/>
      <c r="AT109" s="917"/>
      <c r="AU109" s="885" t="s">
        <v>408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409</v>
      </c>
      <c r="BR109" s="886"/>
      <c r="BS109" s="886"/>
      <c r="BT109" s="886"/>
      <c r="BU109" s="887"/>
      <c r="BV109" s="888" t="s">
        <v>286</v>
      </c>
      <c r="BW109" s="886"/>
      <c r="BX109" s="886"/>
      <c r="BY109" s="886"/>
      <c r="BZ109" s="887"/>
      <c r="CA109" s="888" t="s">
        <v>285</v>
      </c>
      <c r="CB109" s="886"/>
      <c r="CC109" s="886"/>
      <c r="CD109" s="886"/>
      <c r="CE109" s="887"/>
      <c r="CF109" s="926" t="s">
        <v>410</v>
      </c>
      <c r="CG109" s="926"/>
      <c r="CH109" s="926"/>
      <c r="CI109" s="926"/>
      <c r="CJ109" s="926"/>
      <c r="CK109" s="888" t="s">
        <v>411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409</v>
      </c>
      <c r="DH109" s="886"/>
      <c r="DI109" s="886"/>
      <c r="DJ109" s="886"/>
      <c r="DK109" s="887"/>
      <c r="DL109" s="888" t="s">
        <v>286</v>
      </c>
      <c r="DM109" s="886"/>
      <c r="DN109" s="886"/>
      <c r="DO109" s="886"/>
      <c r="DP109" s="887"/>
      <c r="DQ109" s="888" t="s">
        <v>285</v>
      </c>
      <c r="DR109" s="886"/>
      <c r="DS109" s="886"/>
      <c r="DT109" s="886"/>
      <c r="DU109" s="887"/>
      <c r="DV109" s="888" t="s">
        <v>410</v>
      </c>
      <c r="DW109" s="886"/>
      <c r="DX109" s="886"/>
      <c r="DY109" s="886"/>
      <c r="DZ109" s="917"/>
    </row>
    <row r="110" spans="1:131" s="197" customFormat="1" ht="26.5" customHeight="1">
      <c r="A110" s="755" t="s">
        <v>412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679567</v>
      </c>
      <c r="AB110" s="871"/>
      <c r="AC110" s="871"/>
      <c r="AD110" s="871"/>
      <c r="AE110" s="872"/>
      <c r="AF110" s="873">
        <v>647121</v>
      </c>
      <c r="AG110" s="871"/>
      <c r="AH110" s="871"/>
      <c r="AI110" s="871"/>
      <c r="AJ110" s="872"/>
      <c r="AK110" s="873">
        <v>609256</v>
      </c>
      <c r="AL110" s="871"/>
      <c r="AM110" s="871"/>
      <c r="AN110" s="871"/>
      <c r="AO110" s="872"/>
      <c r="AP110" s="874">
        <v>21.8</v>
      </c>
      <c r="AQ110" s="875"/>
      <c r="AR110" s="875"/>
      <c r="AS110" s="875"/>
      <c r="AT110" s="876"/>
      <c r="AU110" s="918" t="s">
        <v>60</v>
      </c>
      <c r="AV110" s="919"/>
      <c r="AW110" s="919"/>
      <c r="AX110" s="919"/>
      <c r="AY110" s="920"/>
      <c r="AZ110" s="814" t="s">
        <v>413</v>
      </c>
      <c r="BA110" s="756"/>
      <c r="BB110" s="756"/>
      <c r="BC110" s="756"/>
      <c r="BD110" s="756"/>
      <c r="BE110" s="756"/>
      <c r="BF110" s="756"/>
      <c r="BG110" s="756"/>
      <c r="BH110" s="756"/>
      <c r="BI110" s="756"/>
      <c r="BJ110" s="756"/>
      <c r="BK110" s="756"/>
      <c r="BL110" s="756"/>
      <c r="BM110" s="756"/>
      <c r="BN110" s="756"/>
      <c r="BO110" s="756"/>
      <c r="BP110" s="757"/>
      <c r="BQ110" s="797">
        <v>5862219</v>
      </c>
      <c r="BR110" s="798"/>
      <c r="BS110" s="798"/>
      <c r="BT110" s="798"/>
      <c r="BU110" s="798"/>
      <c r="BV110" s="798">
        <v>5557541</v>
      </c>
      <c r="BW110" s="798"/>
      <c r="BX110" s="798"/>
      <c r="BY110" s="798"/>
      <c r="BZ110" s="798"/>
      <c r="CA110" s="798">
        <v>5301029</v>
      </c>
      <c r="CB110" s="798"/>
      <c r="CC110" s="798"/>
      <c r="CD110" s="798"/>
      <c r="CE110" s="798"/>
      <c r="CF110" s="859">
        <v>189.9</v>
      </c>
      <c r="CG110" s="860"/>
      <c r="CH110" s="860"/>
      <c r="CI110" s="860"/>
      <c r="CJ110" s="860"/>
      <c r="CK110" s="914" t="s">
        <v>414</v>
      </c>
      <c r="CL110" s="862"/>
      <c r="CM110" s="867" t="s">
        <v>415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5" customHeight="1">
      <c r="A111" s="776" t="s">
        <v>416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417</v>
      </c>
      <c r="BA111" s="766"/>
      <c r="BB111" s="766"/>
      <c r="BC111" s="766"/>
      <c r="BD111" s="766"/>
      <c r="BE111" s="766"/>
      <c r="BF111" s="766"/>
      <c r="BG111" s="766"/>
      <c r="BH111" s="766"/>
      <c r="BI111" s="766"/>
      <c r="BJ111" s="766"/>
      <c r="BK111" s="766"/>
      <c r="BL111" s="766"/>
      <c r="BM111" s="766"/>
      <c r="BN111" s="766"/>
      <c r="BO111" s="766"/>
      <c r="BP111" s="767"/>
      <c r="BQ111" s="768">
        <v>158597</v>
      </c>
      <c r="BR111" s="769"/>
      <c r="BS111" s="769"/>
      <c r="BT111" s="769"/>
      <c r="BU111" s="769"/>
      <c r="BV111" s="769">
        <v>115754</v>
      </c>
      <c r="BW111" s="769"/>
      <c r="BX111" s="769"/>
      <c r="BY111" s="769"/>
      <c r="BZ111" s="769"/>
      <c r="CA111" s="769">
        <v>82840</v>
      </c>
      <c r="CB111" s="769"/>
      <c r="CC111" s="769"/>
      <c r="CD111" s="769"/>
      <c r="CE111" s="769"/>
      <c r="CF111" s="846">
        <v>3</v>
      </c>
      <c r="CG111" s="847"/>
      <c r="CH111" s="847"/>
      <c r="CI111" s="847"/>
      <c r="CJ111" s="847"/>
      <c r="CK111" s="915"/>
      <c r="CL111" s="864"/>
      <c r="CM111" s="801" t="s">
        <v>418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5" customHeight="1">
      <c r="A112" s="900" t="s">
        <v>419</v>
      </c>
      <c r="B112" s="901"/>
      <c r="C112" s="766" t="s">
        <v>420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421</v>
      </c>
      <c r="BA112" s="766"/>
      <c r="BB112" s="766"/>
      <c r="BC112" s="766"/>
      <c r="BD112" s="766"/>
      <c r="BE112" s="766"/>
      <c r="BF112" s="766"/>
      <c r="BG112" s="766"/>
      <c r="BH112" s="766"/>
      <c r="BI112" s="766"/>
      <c r="BJ112" s="766"/>
      <c r="BK112" s="766"/>
      <c r="BL112" s="766"/>
      <c r="BM112" s="766"/>
      <c r="BN112" s="766"/>
      <c r="BO112" s="766"/>
      <c r="BP112" s="767"/>
      <c r="BQ112" s="768">
        <v>1721295</v>
      </c>
      <c r="BR112" s="769"/>
      <c r="BS112" s="769"/>
      <c r="BT112" s="769"/>
      <c r="BU112" s="769"/>
      <c r="BV112" s="769">
        <v>1663417</v>
      </c>
      <c r="BW112" s="769"/>
      <c r="BX112" s="769"/>
      <c r="BY112" s="769"/>
      <c r="BZ112" s="769"/>
      <c r="CA112" s="769">
        <v>1659375</v>
      </c>
      <c r="CB112" s="769"/>
      <c r="CC112" s="769"/>
      <c r="CD112" s="769"/>
      <c r="CE112" s="769"/>
      <c r="CF112" s="846">
        <v>59.4</v>
      </c>
      <c r="CG112" s="847"/>
      <c r="CH112" s="847"/>
      <c r="CI112" s="847"/>
      <c r="CJ112" s="847"/>
      <c r="CK112" s="915"/>
      <c r="CL112" s="864"/>
      <c r="CM112" s="801" t="s">
        <v>422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5" customHeight="1">
      <c r="A113" s="902"/>
      <c r="B113" s="903"/>
      <c r="C113" s="766" t="s">
        <v>423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242386</v>
      </c>
      <c r="AB113" s="907"/>
      <c r="AC113" s="907"/>
      <c r="AD113" s="907"/>
      <c r="AE113" s="908"/>
      <c r="AF113" s="909">
        <v>236769</v>
      </c>
      <c r="AG113" s="907"/>
      <c r="AH113" s="907"/>
      <c r="AI113" s="907"/>
      <c r="AJ113" s="908"/>
      <c r="AK113" s="909">
        <v>223058</v>
      </c>
      <c r="AL113" s="907"/>
      <c r="AM113" s="907"/>
      <c r="AN113" s="907"/>
      <c r="AO113" s="908"/>
      <c r="AP113" s="910">
        <v>8</v>
      </c>
      <c r="AQ113" s="911"/>
      <c r="AR113" s="911"/>
      <c r="AS113" s="911"/>
      <c r="AT113" s="912"/>
      <c r="AU113" s="921"/>
      <c r="AV113" s="922"/>
      <c r="AW113" s="922"/>
      <c r="AX113" s="922"/>
      <c r="AY113" s="923"/>
      <c r="AZ113" s="765" t="s">
        <v>424</v>
      </c>
      <c r="BA113" s="766"/>
      <c r="BB113" s="766"/>
      <c r="BC113" s="766"/>
      <c r="BD113" s="766"/>
      <c r="BE113" s="766"/>
      <c r="BF113" s="766"/>
      <c r="BG113" s="766"/>
      <c r="BH113" s="766"/>
      <c r="BI113" s="766"/>
      <c r="BJ113" s="766"/>
      <c r="BK113" s="766"/>
      <c r="BL113" s="766"/>
      <c r="BM113" s="766"/>
      <c r="BN113" s="766"/>
      <c r="BO113" s="766"/>
      <c r="BP113" s="767"/>
      <c r="BQ113" s="768">
        <v>157024</v>
      </c>
      <c r="BR113" s="769"/>
      <c r="BS113" s="769"/>
      <c r="BT113" s="769"/>
      <c r="BU113" s="769"/>
      <c r="BV113" s="769">
        <v>129888</v>
      </c>
      <c r="BW113" s="769"/>
      <c r="BX113" s="769"/>
      <c r="BY113" s="769"/>
      <c r="BZ113" s="769"/>
      <c r="CA113" s="769">
        <v>104462</v>
      </c>
      <c r="CB113" s="769"/>
      <c r="CC113" s="769"/>
      <c r="CD113" s="769"/>
      <c r="CE113" s="769"/>
      <c r="CF113" s="846">
        <v>3.7</v>
      </c>
      <c r="CG113" s="847"/>
      <c r="CH113" s="847"/>
      <c r="CI113" s="847"/>
      <c r="CJ113" s="847"/>
      <c r="CK113" s="915"/>
      <c r="CL113" s="864"/>
      <c r="CM113" s="801" t="s">
        <v>425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5" customHeight="1">
      <c r="A114" s="902"/>
      <c r="B114" s="903"/>
      <c r="C114" s="766" t="s">
        <v>426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28550</v>
      </c>
      <c r="AB114" s="782"/>
      <c r="AC114" s="782"/>
      <c r="AD114" s="782"/>
      <c r="AE114" s="783"/>
      <c r="AF114" s="784">
        <v>28955</v>
      </c>
      <c r="AG114" s="782"/>
      <c r="AH114" s="782"/>
      <c r="AI114" s="782"/>
      <c r="AJ114" s="783"/>
      <c r="AK114" s="784">
        <v>28326</v>
      </c>
      <c r="AL114" s="782"/>
      <c r="AM114" s="782"/>
      <c r="AN114" s="782"/>
      <c r="AO114" s="783"/>
      <c r="AP114" s="752">
        <v>1</v>
      </c>
      <c r="AQ114" s="753"/>
      <c r="AR114" s="753"/>
      <c r="AS114" s="753"/>
      <c r="AT114" s="754"/>
      <c r="AU114" s="921"/>
      <c r="AV114" s="922"/>
      <c r="AW114" s="922"/>
      <c r="AX114" s="922"/>
      <c r="AY114" s="923"/>
      <c r="AZ114" s="765" t="s">
        <v>427</v>
      </c>
      <c r="BA114" s="766"/>
      <c r="BB114" s="766"/>
      <c r="BC114" s="766"/>
      <c r="BD114" s="766"/>
      <c r="BE114" s="766"/>
      <c r="BF114" s="766"/>
      <c r="BG114" s="766"/>
      <c r="BH114" s="766"/>
      <c r="BI114" s="766"/>
      <c r="BJ114" s="766"/>
      <c r="BK114" s="766"/>
      <c r="BL114" s="766"/>
      <c r="BM114" s="766"/>
      <c r="BN114" s="766"/>
      <c r="BO114" s="766"/>
      <c r="BP114" s="767"/>
      <c r="BQ114" s="768">
        <v>1187558</v>
      </c>
      <c r="BR114" s="769"/>
      <c r="BS114" s="769"/>
      <c r="BT114" s="769"/>
      <c r="BU114" s="769"/>
      <c r="BV114" s="769">
        <v>1185076</v>
      </c>
      <c r="BW114" s="769"/>
      <c r="BX114" s="769"/>
      <c r="BY114" s="769"/>
      <c r="BZ114" s="769"/>
      <c r="CA114" s="769">
        <v>1116906</v>
      </c>
      <c r="CB114" s="769"/>
      <c r="CC114" s="769"/>
      <c r="CD114" s="769"/>
      <c r="CE114" s="769"/>
      <c r="CF114" s="846">
        <v>40</v>
      </c>
      <c r="CG114" s="847"/>
      <c r="CH114" s="847"/>
      <c r="CI114" s="847"/>
      <c r="CJ114" s="847"/>
      <c r="CK114" s="915"/>
      <c r="CL114" s="864"/>
      <c r="CM114" s="801" t="s">
        <v>428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v>112471</v>
      </c>
      <c r="DH114" s="782"/>
      <c r="DI114" s="782"/>
      <c r="DJ114" s="782"/>
      <c r="DK114" s="783"/>
      <c r="DL114" s="784">
        <v>76746</v>
      </c>
      <c r="DM114" s="782"/>
      <c r="DN114" s="782"/>
      <c r="DO114" s="782"/>
      <c r="DP114" s="783"/>
      <c r="DQ114" s="784">
        <v>50989</v>
      </c>
      <c r="DR114" s="782"/>
      <c r="DS114" s="782"/>
      <c r="DT114" s="782"/>
      <c r="DU114" s="783"/>
      <c r="DV114" s="752">
        <v>1.8</v>
      </c>
      <c r="DW114" s="753"/>
      <c r="DX114" s="753"/>
      <c r="DY114" s="753"/>
      <c r="DZ114" s="754"/>
    </row>
    <row r="115" spans="1:130" s="197" customFormat="1" ht="26.5" customHeight="1">
      <c r="A115" s="902"/>
      <c r="B115" s="903"/>
      <c r="C115" s="766" t="s">
        <v>429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34262</v>
      </c>
      <c r="AB115" s="907"/>
      <c r="AC115" s="907"/>
      <c r="AD115" s="907"/>
      <c r="AE115" s="908"/>
      <c r="AF115" s="909">
        <v>34099</v>
      </c>
      <c r="AG115" s="907"/>
      <c r="AH115" s="907"/>
      <c r="AI115" s="907"/>
      <c r="AJ115" s="908"/>
      <c r="AK115" s="909">
        <v>33941</v>
      </c>
      <c r="AL115" s="907"/>
      <c r="AM115" s="907"/>
      <c r="AN115" s="907"/>
      <c r="AO115" s="908"/>
      <c r="AP115" s="910">
        <v>1.2</v>
      </c>
      <c r="AQ115" s="911"/>
      <c r="AR115" s="911"/>
      <c r="AS115" s="911"/>
      <c r="AT115" s="912"/>
      <c r="AU115" s="921"/>
      <c r="AV115" s="922"/>
      <c r="AW115" s="922"/>
      <c r="AX115" s="922"/>
      <c r="AY115" s="923"/>
      <c r="AZ115" s="765" t="s">
        <v>430</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431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5" customHeight="1">
      <c r="A116" s="904"/>
      <c r="B116" s="905"/>
      <c r="C116" s="844" t="s">
        <v>432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433</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46126</v>
      </c>
      <c r="DH116" s="782"/>
      <c r="DI116" s="782"/>
      <c r="DJ116" s="782"/>
      <c r="DK116" s="783"/>
      <c r="DL116" s="784">
        <v>39008</v>
      </c>
      <c r="DM116" s="782"/>
      <c r="DN116" s="782"/>
      <c r="DO116" s="782"/>
      <c r="DP116" s="783"/>
      <c r="DQ116" s="784">
        <v>31851</v>
      </c>
      <c r="DR116" s="782"/>
      <c r="DS116" s="782"/>
      <c r="DT116" s="782"/>
      <c r="DU116" s="783"/>
      <c r="DV116" s="752">
        <v>1.1000000000000001</v>
      </c>
      <c r="DW116" s="753"/>
      <c r="DX116" s="753"/>
      <c r="DY116" s="753"/>
      <c r="DZ116" s="754"/>
    </row>
    <row r="117" spans="1:130" s="197" customFormat="1" ht="26.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435</v>
      </c>
      <c r="Z117" s="887"/>
      <c r="AA117" s="892">
        <v>984765</v>
      </c>
      <c r="AB117" s="893"/>
      <c r="AC117" s="893"/>
      <c r="AD117" s="893"/>
      <c r="AE117" s="894"/>
      <c r="AF117" s="896">
        <v>946944</v>
      </c>
      <c r="AG117" s="893"/>
      <c r="AH117" s="893"/>
      <c r="AI117" s="893"/>
      <c r="AJ117" s="894"/>
      <c r="AK117" s="896">
        <v>894581</v>
      </c>
      <c r="AL117" s="893"/>
      <c r="AM117" s="893"/>
      <c r="AN117" s="893"/>
      <c r="AO117" s="894"/>
      <c r="AP117" s="897"/>
      <c r="AQ117" s="898"/>
      <c r="AR117" s="898"/>
      <c r="AS117" s="898"/>
      <c r="AT117" s="899"/>
      <c r="AU117" s="921"/>
      <c r="AV117" s="922"/>
      <c r="AW117" s="922"/>
      <c r="AX117" s="922"/>
      <c r="AY117" s="923"/>
      <c r="AZ117" s="843" t="s">
        <v>436</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5" customHeight="1">
      <c r="A118" s="885" t="s">
        <v>411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409</v>
      </c>
      <c r="AB118" s="886"/>
      <c r="AC118" s="886"/>
      <c r="AD118" s="886"/>
      <c r="AE118" s="887"/>
      <c r="AF118" s="888" t="s">
        <v>286</v>
      </c>
      <c r="AG118" s="886"/>
      <c r="AH118" s="886"/>
      <c r="AI118" s="886"/>
      <c r="AJ118" s="887"/>
      <c r="AK118" s="888" t="s">
        <v>285</v>
      </c>
      <c r="AL118" s="886"/>
      <c r="AM118" s="886"/>
      <c r="AN118" s="886"/>
      <c r="AO118" s="887"/>
      <c r="AP118" s="889" t="s">
        <v>410</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438</v>
      </c>
      <c r="BP118" s="836"/>
      <c r="BQ118" s="855">
        <v>9086693</v>
      </c>
      <c r="BR118" s="856"/>
      <c r="BS118" s="856"/>
      <c r="BT118" s="856"/>
      <c r="BU118" s="856"/>
      <c r="BV118" s="856">
        <v>8651676</v>
      </c>
      <c r="BW118" s="856"/>
      <c r="BX118" s="856"/>
      <c r="BY118" s="856"/>
      <c r="BZ118" s="856"/>
      <c r="CA118" s="856">
        <v>8264612</v>
      </c>
      <c r="CB118" s="856"/>
      <c r="CC118" s="856"/>
      <c r="CD118" s="856"/>
      <c r="CE118" s="856"/>
      <c r="CF118" s="741"/>
      <c r="CG118" s="742"/>
      <c r="CH118" s="742"/>
      <c r="CI118" s="742"/>
      <c r="CJ118" s="839"/>
      <c r="CK118" s="915"/>
      <c r="CL118" s="864"/>
      <c r="CM118" s="801" t="s">
        <v>439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5" customHeight="1">
      <c r="A119" s="861" t="s">
        <v>414</v>
      </c>
      <c r="B119" s="862"/>
      <c r="C119" s="867" t="s">
        <v>415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440</v>
      </c>
      <c r="AV119" s="878"/>
      <c r="AW119" s="878"/>
      <c r="AX119" s="878"/>
      <c r="AY119" s="879"/>
      <c r="AZ119" s="814" t="s">
        <v>441</v>
      </c>
      <c r="BA119" s="756"/>
      <c r="BB119" s="756"/>
      <c r="BC119" s="756"/>
      <c r="BD119" s="756"/>
      <c r="BE119" s="756"/>
      <c r="BF119" s="756"/>
      <c r="BG119" s="756"/>
      <c r="BH119" s="756"/>
      <c r="BI119" s="756"/>
      <c r="BJ119" s="756"/>
      <c r="BK119" s="756"/>
      <c r="BL119" s="756"/>
      <c r="BM119" s="756"/>
      <c r="BN119" s="756"/>
      <c r="BO119" s="756"/>
      <c r="BP119" s="757"/>
      <c r="BQ119" s="797">
        <v>1668674</v>
      </c>
      <c r="BR119" s="798"/>
      <c r="BS119" s="798"/>
      <c r="BT119" s="798"/>
      <c r="BU119" s="798"/>
      <c r="BV119" s="798">
        <v>1792773</v>
      </c>
      <c r="BW119" s="798"/>
      <c r="BX119" s="798"/>
      <c r="BY119" s="798"/>
      <c r="BZ119" s="798"/>
      <c r="CA119" s="798">
        <v>1853913</v>
      </c>
      <c r="CB119" s="798"/>
      <c r="CC119" s="798"/>
      <c r="CD119" s="798"/>
      <c r="CE119" s="798"/>
      <c r="CF119" s="859">
        <v>66.400000000000006</v>
      </c>
      <c r="CG119" s="860"/>
      <c r="CH119" s="860"/>
      <c r="CI119" s="860"/>
      <c r="CJ119" s="860"/>
      <c r="CK119" s="916"/>
      <c r="CL119" s="866"/>
      <c r="CM119" s="823" t="s">
        <v>442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5" customHeight="1">
      <c r="A120" s="863"/>
      <c r="B120" s="864"/>
      <c r="C120" s="801" t="s">
        <v>418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443</v>
      </c>
      <c r="BA120" s="766"/>
      <c r="BB120" s="766"/>
      <c r="BC120" s="766"/>
      <c r="BD120" s="766"/>
      <c r="BE120" s="766"/>
      <c r="BF120" s="766"/>
      <c r="BG120" s="766"/>
      <c r="BH120" s="766"/>
      <c r="BI120" s="766"/>
      <c r="BJ120" s="766"/>
      <c r="BK120" s="766"/>
      <c r="BL120" s="766"/>
      <c r="BM120" s="766"/>
      <c r="BN120" s="766"/>
      <c r="BO120" s="766"/>
      <c r="BP120" s="767"/>
      <c r="BQ120" s="768">
        <v>457706</v>
      </c>
      <c r="BR120" s="769"/>
      <c r="BS120" s="769"/>
      <c r="BT120" s="769"/>
      <c r="BU120" s="769"/>
      <c r="BV120" s="769">
        <v>428512</v>
      </c>
      <c r="BW120" s="769"/>
      <c r="BX120" s="769"/>
      <c r="BY120" s="769"/>
      <c r="BZ120" s="769"/>
      <c r="CA120" s="769">
        <v>404848</v>
      </c>
      <c r="CB120" s="769"/>
      <c r="CC120" s="769"/>
      <c r="CD120" s="769"/>
      <c r="CE120" s="769"/>
      <c r="CF120" s="846">
        <v>14.5</v>
      </c>
      <c r="CG120" s="847"/>
      <c r="CH120" s="847"/>
      <c r="CI120" s="847"/>
      <c r="CJ120" s="847"/>
      <c r="CK120" s="848" t="s">
        <v>444</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1674266</v>
      </c>
      <c r="DH120" s="798"/>
      <c r="DI120" s="798"/>
      <c r="DJ120" s="798"/>
      <c r="DK120" s="798"/>
      <c r="DL120" s="798">
        <v>1625056</v>
      </c>
      <c r="DM120" s="798"/>
      <c r="DN120" s="798"/>
      <c r="DO120" s="798"/>
      <c r="DP120" s="798"/>
      <c r="DQ120" s="798">
        <v>1556501</v>
      </c>
      <c r="DR120" s="798"/>
      <c r="DS120" s="798"/>
      <c r="DT120" s="798"/>
      <c r="DU120" s="798"/>
      <c r="DV120" s="799">
        <v>55.8</v>
      </c>
      <c r="DW120" s="799"/>
      <c r="DX120" s="799"/>
      <c r="DY120" s="799"/>
      <c r="DZ120" s="800"/>
    </row>
    <row r="121" spans="1:130" s="197" customFormat="1" ht="26.5" customHeight="1">
      <c r="A121" s="863"/>
      <c r="B121" s="864"/>
      <c r="C121" s="840" t="s">
        <v>445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446</v>
      </c>
      <c r="BA121" s="844"/>
      <c r="BB121" s="844"/>
      <c r="BC121" s="844"/>
      <c r="BD121" s="844"/>
      <c r="BE121" s="844"/>
      <c r="BF121" s="844"/>
      <c r="BG121" s="844"/>
      <c r="BH121" s="844"/>
      <c r="BI121" s="844"/>
      <c r="BJ121" s="844"/>
      <c r="BK121" s="844"/>
      <c r="BL121" s="844"/>
      <c r="BM121" s="844"/>
      <c r="BN121" s="844"/>
      <c r="BO121" s="844"/>
      <c r="BP121" s="845"/>
      <c r="BQ121" s="855">
        <v>4209183</v>
      </c>
      <c r="BR121" s="856"/>
      <c r="BS121" s="856"/>
      <c r="BT121" s="856"/>
      <c r="BU121" s="856"/>
      <c r="BV121" s="856">
        <v>4034934</v>
      </c>
      <c r="BW121" s="856"/>
      <c r="BX121" s="856"/>
      <c r="BY121" s="856"/>
      <c r="BZ121" s="856"/>
      <c r="CA121" s="856">
        <v>3852248</v>
      </c>
      <c r="CB121" s="856"/>
      <c r="CC121" s="856"/>
      <c r="CD121" s="856"/>
      <c r="CE121" s="856"/>
      <c r="CF121" s="857">
        <v>138</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t="s">
        <v>112</v>
      </c>
      <c r="DH121" s="769"/>
      <c r="DI121" s="769"/>
      <c r="DJ121" s="769"/>
      <c r="DK121" s="769"/>
      <c r="DL121" s="769" t="s">
        <v>112</v>
      </c>
      <c r="DM121" s="769"/>
      <c r="DN121" s="769"/>
      <c r="DO121" s="769"/>
      <c r="DP121" s="769"/>
      <c r="DQ121" s="769">
        <v>63938</v>
      </c>
      <c r="DR121" s="769"/>
      <c r="DS121" s="769"/>
      <c r="DT121" s="769"/>
      <c r="DU121" s="769"/>
      <c r="DV121" s="821">
        <v>2.2999999999999998</v>
      </c>
      <c r="DW121" s="821"/>
      <c r="DX121" s="821"/>
      <c r="DY121" s="821"/>
      <c r="DZ121" s="822"/>
    </row>
    <row r="122" spans="1:130" s="197" customFormat="1" ht="26.5" customHeight="1">
      <c r="A122" s="863"/>
      <c r="B122" s="864"/>
      <c r="C122" s="801" t="s">
        <v>428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v>25692</v>
      </c>
      <c r="AB122" s="782"/>
      <c r="AC122" s="782"/>
      <c r="AD122" s="782"/>
      <c r="AE122" s="783"/>
      <c r="AF122" s="784">
        <v>25724</v>
      </c>
      <c r="AG122" s="782"/>
      <c r="AH122" s="782"/>
      <c r="AI122" s="782"/>
      <c r="AJ122" s="783"/>
      <c r="AK122" s="784">
        <v>25760</v>
      </c>
      <c r="AL122" s="782"/>
      <c r="AM122" s="782"/>
      <c r="AN122" s="782"/>
      <c r="AO122" s="783"/>
      <c r="AP122" s="752">
        <v>0.9</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447</v>
      </c>
      <c r="BP122" s="836"/>
      <c r="BQ122" s="837">
        <v>6335563</v>
      </c>
      <c r="BR122" s="838"/>
      <c r="BS122" s="838"/>
      <c r="BT122" s="838"/>
      <c r="BU122" s="838"/>
      <c r="BV122" s="838">
        <v>6256219</v>
      </c>
      <c r="BW122" s="838"/>
      <c r="BX122" s="838"/>
      <c r="BY122" s="838"/>
      <c r="BZ122" s="838"/>
      <c r="CA122" s="838">
        <v>6111009</v>
      </c>
      <c r="CB122" s="838"/>
      <c r="CC122" s="838"/>
      <c r="CD122" s="838"/>
      <c r="CE122" s="838"/>
      <c r="CF122" s="741"/>
      <c r="CG122" s="742"/>
      <c r="CH122" s="742"/>
      <c r="CI122" s="742"/>
      <c r="CJ122" s="839"/>
      <c r="CK122" s="849"/>
      <c r="CL122" s="810"/>
      <c r="CM122" s="810"/>
      <c r="CN122" s="810"/>
      <c r="CO122" s="811"/>
      <c r="CP122" s="826" t="s">
        <v>448</v>
      </c>
      <c r="CQ122" s="827"/>
      <c r="CR122" s="827"/>
      <c r="CS122" s="827"/>
      <c r="CT122" s="827"/>
      <c r="CU122" s="827"/>
      <c r="CV122" s="827"/>
      <c r="CW122" s="827"/>
      <c r="CX122" s="827"/>
      <c r="CY122" s="827"/>
      <c r="CZ122" s="827"/>
      <c r="DA122" s="827"/>
      <c r="DB122" s="827"/>
      <c r="DC122" s="827"/>
      <c r="DD122" s="827"/>
      <c r="DE122" s="827"/>
      <c r="DF122" s="828"/>
      <c r="DG122" s="768">
        <v>26507</v>
      </c>
      <c r="DH122" s="769"/>
      <c r="DI122" s="769"/>
      <c r="DJ122" s="769"/>
      <c r="DK122" s="769"/>
      <c r="DL122" s="769">
        <v>35467</v>
      </c>
      <c r="DM122" s="769"/>
      <c r="DN122" s="769"/>
      <c r="DO122" s="769"/>
      <c r="DP122" s="769"/>
      <c r="DQ122" s="769">
        <v>36336</v>
      </c>
      <c r="DR122" s="769"/>
      <c r="DS122" s="769"/>
      <c r="DT122" s="769"/>
      <c r="DU122" s="769"/>
      <c r="DV122" s="821">
        <v>1.3</v>
      </c>
      <c r="DW122" s="821"/>
      <c r="DX122" s="821"/>
      <c r="DY122" s="821"/>
      <c r="DZ122" s="822"/>
    </row>
    <row r="123" spans="1:130" s="197" customFormat="1" ht="26.5" customHeight="1" thickBot="1">
      <c r="A123" s="863"/>
      <c r="B123" s="864"/>
      <c r="C123" s="801" t="s">
        <v>434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7079</v>
      </c>
      <c r="AB123" s="782"/>
      <c r="AC123" s="782"/>
      <c r="AD123" s="782"/>
      <c r="AE123" s="783"/>
      <c r="AF123" s="784">
        <v>7118</v>
      </c>
      <c r="AG123" s="782"/>
      <c r="AH123" s="782"/>
      <c r="AI123" s="782"/>
      <c r="AJ123" s="783"/>
      <c r="AK123" s="784">
        <v>7158</v>
      </c>
      <c r="AL123" s="782"/>
      <c r="AM123" s="782"/>
      <c r="AN123" s="782"/>
      <c r="AO123" s="783"/>
      <c r="AP123" s="752">
        <v>0.3</v>
      </c>
      <c r="AQ123" s="753"/>
      <c r="AR123" s="753"/>
      <c r="AS123" s="753"/>
      <c r="AT123" s="754"/>
      <c r="AU123" s="832" t="s">
        <v>449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101.3</v>
      </c>
      <c r="BR123" s="830"/>
      <c r="BS123" s="830"/>
      <c r="BT123" s="830"/>
      <c r="BU123" s="830"/>
      <c r="BV123" s="830">
        <v>86</v>
      </c>
      <c r="BW123" s="830"/>
      <c r="BX123" s="830"/>
      <c r="BY123" s="830"/>
      <c r="BZ123" s="830"/>
      <c r="CA123" s="830">
        <v>77.099999999999994</v>
      </c>
      <c r="CB123" s="830"/>
      <c r="CC123" s="830"/>
      <c r="CD123" s="830"/>
      <c r="CE123" s="830"/>
      <c r="CF123" s="728"/>
      <c r="CG123" s="729"/>
      <c r="CH123" s="729"/>
      <c r="CI123" s="729"/>
      <c r="CJ123" s="831"/>
      <c r="CK123" s="849"/>
      <c r="CL123" s="810"/>
      <c r="CM123" s="810"/>
      <c r="CN123" s="810"/>
      <c r="CO123" s="811"/>
      <c r="CP123" s="826" t="s">
        <v>386</v>
      </c>
      <c r="CQ123" s="827"/>
      <c r="CR123" s="827"/>
      <c r="CS123" s="827"/>
      <c r="CT123" s="827"/>
      <c r="CU123" s="827"/>
      <c r="CV123" s="827"/>
      <c r="CW123" s="827"/>
      <c r="CX123" s="827"/>
      <c r="CY123" s="827"/>
      <c r="CZ123" s="827"/>
      <c r="DA123" s="827"/>
      <c r="DB123" s="827"/>
      <c r="DC123" s="827"/>
      <c r="DD123" s="827"/>
      <c r="DE123" s="827"/>
      <c r="DF123" s="828"/>
      <c r="DG123" s="781">
        <v>20522</v>
      </c>
      <c r="DH123" s="782"/>
      <c r="DI123" s="782"/>
      <c r="DJ123" s="782"/>
      <c r="DK123" s="783"/>
      <c r="DL123" s="784">
        <v>2894</v>
      </c>
      <c r="DM123" s="782"/>
      <c r="DN123" s="782"/>
      <c r="DO123" s="782"/>
      <c r="DP123" s="783"/>
      <c r="DQ123" s="784">
        <v>2600</v>
      </c>
      <c r="DR123" s="782"/>
      <c r="DS123" s="782"/>
      <c r="DT123" s="782"/>
      <c r="DU123" s="783"/>
      <c r="DV123" s="752">
        <v>0.1</v>
      </c>
      <c r="DW123" s="753"/>
      <c r="DX123" s="753"/>
      <c r="DY123" s="753"/>
      <c r="DZ123" s="754"/>
    </row>
    <row r="124" spans="1:130" s="197" customFormat="1" ht="26.5" customHeight="1">
      <c r="A124" s="863"/>
      <c r="B124" s="864"/>
      <c r="C124" s="801" t="s">
        <v>437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450</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5" customHeight="1" thickBot="1">
      <c r="A125" s="863"/>
      <c r="B125" s="864"/>
      <c r="C125" s="801" t="s">
        <v>439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451</v>
      </c>
      <c r="CL125" s="808"/>
      <c r="CM125" s="808"/>
      <c r="CN125" s="808"/>
      <c r="CO125" s="809"/>
      <c r="CP125" s="814" t="s">
        <v>452</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5" customHeight="1">
      <c r="A126" s="863"/>
      <c r="B126" s="864"/>
      <c r="C126" s="801" t="s">
        <v>442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453</v>
      </c>
      <c r="AY126" s="762"/>
      <c r="AZ126" s="762"/>
      <c r="BA126" s="762"/>
      <c r="BB126" s="762"/>
      <c r="BC126" s="762"/>
      <c r="BD126" s="762"/>
      <c r="BE126" s="763"/>
      <c r="BF126" s="761" t="s">
        <v>454</v>
      </c>
      <c r="BG126" s="762"/>
      <c r="BH126" s="762"/>
      <c r="BI126" s="762"/>
      <c r="BJ126" s="762"/>
      <c r="BK126" s="762"/>
      <c r="BL126" s="763"/>
      <c r="BM126" s="761" t="s">
        <v>455</v>
      </c>
      <c r="BN126" s="762"/>
      <c r="BO126" s="762"/>
      <c r="BP126" s="762"/>
      <c r="BQ126" s="762"/>
      <c r="BR126" s="762"/>
      <c r="BS126" s="763"/>
      <c r="BT126" s="761" t="s">
        <v>456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457</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5" customHeight="1" thickBot="1">
      <c r="A127" s="865"/>
      <c r="B127" s="866"/>
      <c r="C127" s="823" t="s">
        <v>458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1491</v>
      </c>
      <c r="AB127" s="782"/>
      <c r="AC127" s="782"/>
      <c r="AD127" s="782"/>
      <c r="AE127" s="783"/>
      <c r="AF127" s="784">
        <v>1257</v>
      </c>
      <c r="AG127" s="782"/>
      <c r="AH127" s="782"/>
      <c r="AI127" s="782"/>
      <c r="AJ127" s="783"/>
      <c r="AK127" s="784">
        <v>1023</v>
      </c>
      <c r="AL127" s="782"/>
      <c r="AM127" s="782"/>
      <c r="AN127" s="782"/>
      <c r="AO127" s="783"/>
      <c r="AP127" s="752">
        <v>0</v>
      </c>
      <c r="AQ127" s="753"/>
      <c r="AR127" s="753"/>
      <c r="AS127" s="753"/>
      <c r="AT127" s="754"/>
      <c r="AU127" s="233"/>
      <c r="AV127" s="233"/>
      <c r="AW127" s="233"/>
      <c r="AX127" s="755" t="s">
        <v>459</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460</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5" customHeight="1">
      <c r="A128" s="793" t="s">
        <v>461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462</v>
      </c>
      <c r="X128" s="795"/>
      <c r="Y128" s="795"/>
      <c r="Z128" s="796"/>
      <c r="AA128" s="721">
        <v>37965</v>
      </c>
      <c r="AB128" s="722"/>
      <c r="AC128" s="722"/>
      <c r="AD128" s="722"/>
      <c r="AE128" s="723"/>
      <c r="AF128" s="724">
        <v>39259</v>
      </c>
      <c r="AG128" s="722"/>
      <c r="AH128" s="722"/>
      <c r="AI128" s="722"/>
      <c r="AJ128" s="723"/>
      <c r="AK128" s="724">
        <v>39115</v>
      </c>
      <c r="AL128" s="722"/>
      <c r="AM128" s="722"/>
      <c r="AN128" s="722"/>
      <c r="AO128" s="723"/>
      <c r="AP128" s="725"/>
      <c r="AQ128" s="726"/>
      <c r="AR128" s="726"/>
      <c r="AS128" s="726"/>
      <c r="AT128" s="727"/>
      <c r="AU128" s="235"/>
      <c r="AV128" s="235"/>
      <c r="AW128" s="235"/>
      <c r="AX128" s="770" t="s">
        <v>463</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464</v>
      </c>
      <c r="X129" s="779"/>
      <c r="Y129" s="779"/>
      <c r="Z129" s="780"/>
      <c r="AA129" s="781">
        <v>3215932</v>
      </c>
      <c r="AB129" s="782"/>
      <c r="AC129" s="782"/>
      <c r="AD129" s="782"/>
      <c r="AE129" s="783"/>
      <c r="AF129" s="784">
        <v>3272710</v>
      </c>
      <c r="AG129" s="782"/>
      <c r="AH129" s="782"/>
      <c r="AI129" s="782"/>
      <c r="AJ129" s="783"/>
      <c r="AK129" s="784">
        <v>3261296</v>
      </c>
      <c r="AL129" s="782"/>
      <c r="AM129" s="782"/>
      <c r="AN129" s="782"/>
      <c r="AO129" s="783"/>
      <c r="AP129" s="785"/>
      <c r="AQ129" s="786"/>
      <c r="AR129" s="786"/>
      <c r="AS129" s="786"/>
      <c r="AT129" s="787"/>
      <c r="AU129" s="235"/>
      <c r="AV129" s="235"/>
      <c r="AW129" s="235"/>
      <c r="AX129" s="770" t="s">
        <v>465</v>
      </c>
      <c r="AY129" s="766"/>
      <c r="AZ129" s="766"/>
      <c r="BA129" s="766"/>
      <c r="BB129" s="766"/>
      <c r="BC129" s="766"/>
      <c r="BD129" s="766"/>
      <c r="BE129" s="767"/>
      <c r="BF129" s="771">
        <v>15.1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5" customHeight="1" thickBot="1">
      <c r="A130" s="776" t="s">
        <v>466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467</v>
      </c>
      <c r="X130" s="779"/>
      <c r="Y130" s="779"/>
      <c r="Z130" s="780"/>
      <c r="AA130" s="781">
        <v>500951</v>
      </c>
      <c r="AB130" s="782"/>
      <c r="AC130" s="782"/>
      <c r="AD130" s="782"/>
      <c r="AE130" s="783"/>
      <c r="AF130" s="784">
        <v>487706</v>
      </c>
      <c r="AG130" s="782"/>
      <c r="AH130" s="782"/>
      <c r="AI130" s="782"/>
      <c r="AJ130" s="783"/>
      <c r="AK130" s="784">
        <v>469421</v>
      </c>
      <c r="AL130" s="782"/>
      <c r="AM130" s="782"/>
      <c r="AN130" s="782"/>
      <c r="AO130" s="783"/>
      <c r="AP130" s="785"/>
      <c r="AQ130" s="786"/>
      <c r="AR130" s="786"/>
      <c r="AS130" s="786"/>
      <c r="AT130" s="787"/>
      <c r="AU130" s="235"/>
      <c r="AV130" s="235"/>
      <c r="AW130" s="235"/>
      <c r="AX130" s="749" t="s">
        <v>468</v>
      </c>
      <c r="AY130" s="750"/>
      <c r="AZ130" s="750"/>
      <c r="BA130" s="750"/>
      <c r="BB130" s="750"/>
      <c r="BC130" s="750"/>
      <c r="BD130" s="750"/>
      <c r="BE130" s="751"/>
      <c r="BF130" s="703">
        <v>77.099999999999994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469</v>
      </c>
      <c r="X131" s="712"/>
      <c r="Y131" s="712"/>
      <c r="Z131" s="713"/>
      <c r="AA131" s="714">
        <v>2714981</v>
      </c>
      <c r="AB131" s="715"/>
      <c r="AC131" s="715"/>
      <c r="AD131" s="715"/>
      <c r="AE131" s="716"/>
      <c r="AF131" s="717">
        <v>2785004</v>
      </c>
      <c r="AG131" s="715"/>
      <c r="AH131" s="715"/>
      <c r="AI131" s="715"/>
      <c r="AJ131" s="716"/>
      <c r="AK131" s="717">
        <v>2791875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5" customHeight="1">
      <c r="A132" s="731" t="s">
        <v>470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471</v>
      </c>
      <c r="W132" s="735"/>
      <c r="X132" s="735"/>
      <c r="Y132" s="735"/>
      <c r="Z132" s="736"/>
      <c r="AA132" s="737">
        <v>16.421809209999999</v>
      </c>
      <c r="AB132" s="738"/>
      <c r="AC132" s="738"/>
      <c r="AD132" s="738"/>
      <c r="AE132" s="739"/>
      <c r="AF132" s="740">
        <v>15.08001425</v>
      </c>
      <c r="AG132" s="738"/>
      <c r="AH132" s="738"/>
      <c r="AI132" s="738"/>
      <c r="AJ132" s="739"/>
      <c r="AK132" s="740">
        <v>13.827445709999999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472</v>
      </c>
      <c r="W133" s="744"/>
      <c r="X133" s="744"/>
      <c r="Y133" s="744"/>
      <c r="Z133" s="745"/>
      <c r="AA133" s="746">
        <v>15.6</v>
      </c>
      <c r="AB133" s="747"/>
      <c r="AC133" s="747"/>
      <c r="AD133" s="747"/>
      <c r="AE133" s="748"/>
      <c r="AF133" s="746">
        <v>15.3</v>
      </c>
      <c r="AG133" s="747"/>
      <c r="AH133" s="747"/>
      <c r="AI133" s="747"/>
      <c r="AJ133" s="748"/>
      <c r="AK133" s="746">
        <v>15.1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B54" zoomScaleNormal="85" zoomScaleSheetLayoutView="55" workbookViewId="0">
      <selection activeCell="AD6" sqref="AD6:AK6"/>
    </sheetView>
  </sheetViews>
  <sheetFormatPr defaultColWidth="0" defaultRowHeight="13.75" customHeight="1" zeroHeight="1"/>
  <cols>
    <col min="1" max="36" width="9" style="242" customWidth="1"/>
    <col min="37" max="16384" width="9" style="241" hidden="1"/>
  </cols>
  <sheetData>
    <row r="1" spans="1:36" ht="12.9">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2.9"/>
    <row r="3" spans="1:36" ht="12.9"/>
    <row r="4" spans="1:36" ht="12.9"/>
    <row r="5" spans="1:36" ht="12.9"/>
    <row r="6" spans="1:36" ht="12.9"/>
    <row r="7" spans="1:36" ht="12.9"/>
    <row r="8" spans="1:36" ht="12.9"/>
    <row r="9" spans="1:36" ht="12.9"/>
    <row r="10" spans="1:36" ht="12.9"/>
    <row r="11" spans="1:36" ht="12.9"/>
    <row r="12" spans="1:36" ht="12.9"/>
    <row r="13" spans="1:36" ht="12.9"/>
    <row r="14" spans="1:36" ht="12.9"/>
    <row r="15" spans="1:36" ht="12.9"/>
    <row r="16" spans="1:36" ht="12.9">
      <c r="AJ16" s="241"/>
    </row>
    <row r="17" spans="34:36" ht="12.9">
      <c r="AJ17" s="241"/>
    </row>
    <row r="18" spans="34:36" ht="12.9"/>
    <row r="19" spans="34:36" ht="12.9"/>
    <row r="20" spans="34:36" ht="12.9">
      <c r="AI20" s="241"/>
      <c r="AJ20" s="241"/>
    </row>
    <row r="21" spans="34:36" ht="12.9">
      <c r="AJ21" s="241"/>
    </row>
    <row r="22" spans="34:36" ht="12.9"/>
    <row r="23" spans="34:36" ht="12.9">
      <c r="AI23" s="241"/>
      <c r="AJ23" s="241"/>
    </row>
    <row r="24" spans="34:36" ht="12.9">
      <c r="AJ24" s="241"/>
    </row>
    <row r="25" spans="34:36" ht="12.9">
      <c r="AJ25" s="241"/>
    </row>
    <row r="26" spans="34:36" ht="12.9">
      <c r="AI26" s="241"/>
      <c r="AJ26" s="241"/>
    </row>
    <row r="27" spans="34:36" ht="12.9"/>
    <row r="28" spans="34:36" ht="12.9">
      <c r="AI28" s="241"/>
      <c r="AJ28" s="241"/>
    </row>
    <row r="29" spans="34:36" ht="12.9">
      <c r="AJ29" s="241"/>
    </row>
    <row r="30" spans="34:36" ht="12.9"/>
    <row r="31" spans="34:36" ht="12.9">
      <c r="AH31" s="241"/>
      <c r="AI31" s="241"/>
      <c r="AJ31" s="241"/>
    </row>
    <row r="32" spans="34:36" ht="12.9"/>
    <row r="33" spans="28:36" ht="12.9">
      <c r="AI33" s="241"/>
      <c r="AJ33" s="241"/>
    </row>
    <row r="34" spans="28:36" ht="12.9">
      <c r="AF34" s="241"/>
    </row>
    <row r="35" spans="28:36" ht="12.9">
      <c r="AB35" s="241"/>
      <c r="AC35" s="241"/>
      <c r="AD35" s="241"/>
      <c r="AF35" s="241"/>
      <c r="AG35" s="241"/>
      <c r="AH35" s="241"/>
      <c r="AI35" s="241"/>
      <c r="AJ35" s="241"/>
    </row>
    <row r="36" spans="28:36" ht="12.9"/>
    <row r="37" spans="28:36" ht="12.9">
      <c r="AE37" s="241"/>
      <c r="AJ37" s="241"/>
    </row>
    <row r="38" spans="28:36" ht="12.9">
      <c r="AB38" s="241"/>
      <c r="AC38" s="241"/>
      <c r="AD38" s="241"/>
      <c r="AE38" s="241"/>
      <c r="AG38" s="241"/>
      <c r="AH38" s="241"/>
      <c r="AI38" s="241"/>
      <c r="AJ38" s="241"/>
    </row>
    <row r="39" spans="28:36" ht="12.9"/>
    <row r="40" spans="28:36" ht="12.9"/>
    <row r="41" spans="28:36" ht="12.9"/>
    <row r="42" spans="28:36" ht="12.9"/>
    <row r="43" spans="28:36" ht="12.9"/>
    <row r="44" spans="28:36" ht="12.9"/>
    <row r="45" spans="28:36" ht="12.9"/>
    <row r="46" spans="28:36" ht="12.9"/>
    <row r="47" spans="28:36" ht="12.9"/>
    <row r="48" spans="28:36" ht="12.9"/>
    <row r="49" spans="22:36" ht="12.9">
      <c r="AG49" s="241"/>
      <c r="AH49" s="241"/>
      <c r="AI49" s="241"/>
      <c r="AJ49" s="241"/>
    </row>
    <row r="50" spans="22:36" ht="12.9"/>
    <row r="51" spans="22:36" ht="12.9"/>
    <row r="52" spans="22:36" ht="12.9"/>
    <row r="53" spans="22:36" ht="12.9"/>
    <row r="54" spans="22:36" ht="12.9"/>
    <row r="55" spans="22:36" ht="12.9"/>
    <row r="56" spans="22:36" ht="12.9"/>
    <row r="57" spans="22:36" ht="12.9"/>
    <row r="58" spans="22:36" ht="12.9"/>
    <row r="59" spans="22:36" ht="12.9"/>
    <row r="60" spans="22:36" ht="12.9"/>
    <row r="61" spans="22:36" ht="12.9"/>
    <row r="62" spans="22:36" ht="12.9"/>
    <row r="63" spans="22:36" ht="12.9">
      <c r="W63" s="241"/>
      <c r="AA63" s="241"/>
    </row>
    <row r="64" spans="22:36" ht="12.9">
      <c r="V64" s="241"/>
    </row>
    <row r="65" spans="15:36" ht="12.9">
      <c r="X65" s="241"/>
      <c r="Z65" s="241"/>
      <c r="AC65" s="241"/>
    </row>
    <row r="66" spans="15:36" ht="12.9">
      <c r="Q66" s="241"/>
      <c r="S66" s="241"/>
      <c r="U66" s="241"/>
      <c r="AF66" s="241"/>
    </row>
    <row r="67" spans="15:36" ht="12.9">
      <c r="O67" s="241"/>
      <c r="P67" s="241"/>
      <c r="R67" s="241"/>
      <c r="T67" s="241"/>
      <c r="Y67" s="241"/>
      <c r="AB67" s="241"/>
      <c r="AD67" s="241"/>
      <c r="AE67" s="241"/>
      <c r="AG67" s="241"/>
      <c r="AH67" s="241"/>
      <c r="AI67" s="241"/>
      <c r="AJ67" s="241"/>
    </row>
    <row r="68" spans="15:36" ht="12.9"/>
    <row r="69" spans="15:36" ht="12.9"/>
    <row r="70" spans="15:36" ht="12.9"/>
    <row r="71" spans="15:36" ht="12.9"/>
    <row r="72" spans="15:36" ht="12.9">
      <c r="AJ72" s="241"/>
    </row>
    <row r="73" spans="15:36" ht="12.9">
      <c r="AJ73" s="241"/>
    </row>
    <row r="74" spans="15:36" ht="12.9"/>
    <row r="75" spans="15:36" ht="12.9"/>
    <row r="76" spans="15:36" ht="12.9"/>
    <row r="77" spans="15:36" ht="12.9"/>
    <row r="78" spans="15:36" ht="12.9"/>
    <row r="79" spans="15:36" ht="12.9"/>
    <row r="80" spans="15:36" ht="12.9"/>
    <row r="81" spans="27:27" ht="12.9"/>
    <row r="82" spans="27:27" ht="12.9"/>
    <row r="83" spans="27:27" ht="12.9"/>
    <row r="84" spans="27:27" ht="12.9"/>
    <row r="85" spans="27:27" ht="12.9"/>
    <row r="86" spans="27:27" ht="12.9"/>
    <row r="87" spans="27:27" ht="12.9"/>
    <row r="88" spans="27:27" ht="12.9"/>
    <row r="89" spans="27:27" ht="12.9"/>
    <row r="90" spans="27:27" ht="12.9"/>
    <row r="91" spans="27:27" ht="12.9"/>
    <row r="92" spans="27:27" ht="12.9"/>
    <row r="93" spans="27:27" ht="12.9"/>
    <row r="94" spans="27:27" ht="12.9"/>
    <row r="95" spans="27:27" ht="12.9"/>
    <row r="96" spans="27:27" ht="12.9">
      <c r="AA96" s="241"/>
    </row>
    <row r="97" spans="24:36" ht="12.9">
      <c r="AA97" s="241"/>
    </row>
    <row r="98" spans="24:36" ht="12.9" hidden="1">
      <c r="AA98" s="241"/>
    </row>
    <row r="99" spans="24:36" ht="12.9" hidden="1">
      <c r="AA99" s="241"/>
    </row>
    <row r="100" spans="24:36" ht="12.9" hidden="1"/>
    <row r="101" spans="24:36" ht="12.25" hidden="1" customHeight="1">
      <c r="X101" s="241"/>
      <c r="Y101" s="241"/>
      <c r="Z101" s="241"/>
      <c r="AC101" s="241"/>
    </row>
    <row r="102" spans="24:36" ht="1.55" hidden="1" customHeight="1">
      <c r="AC102" s="241"/>
      <c r="AF102" s="241"/>
    </row>
    <row r="103" spans="24:36" ht="12.9" hidden="1">
      <c r="AB103" s="241"/>
      <c r="AD103" s="241"/>
      <c r="AE103" s="241"/>
      <c r="AF103" s="241"/>
      <c r="AG103" s="241"/>
      <c r="AH103" s="241"/>
      <c r="AI103" s="241"/>
      <c r="AJ103" s="241"/>
    </row>
    <row r="104" spans="24:36" ht="12.9" hidden="1">
      <c r="AD104" s="241"/>
      <c r="AE104" s="241"/>
      <c r="AG104" s="241"/>
      <c r="AH104" s="241"/>
      <c r="AI104" s="241"/>
      <c r="AJ104" s="241"/>
    </row>
    <row r="105" spans="24:36" ht="12.75" hidden="1" customHeight="1"/>
    <row r="106" spans="24:36" ht="12.9" hidden="1"/>
    <row r="107" spans="24:36" ht="12.9" hidden="1"/>
    <row r="108" spans="24:36" ht="12.9" hidden="1"/>
    <row r="109" spans="24:36" ht="12.9" hidden="1"/>
    <row r="110" spans="24:36" ht="12.9"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S71" zoomScaleNormal="40" zoomScaleSheetLayoutView="55" workbookViewId="0">
      <selection activeCell="AD6" sqref="AD6:AK6"/>
    </sheetView>
  </sheetViews>
  <sheetFormatPr defaultColWidth="0" defaultRowHeight="13.7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ht="12.9">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2.9"/>
    <row r="3" spans="2:34" ht="12.9"/>
    <row r="4" spans="2:34" ht="12.9">
      <c r="R4" s="241"/>
      <c r="S4" s="241"/>
      <c r="T4" s="241"/>
      <c r="U4" s="241"/>
      <c r="V4" s="241"/>
      <c r="W4" s="241"/>
      <c r="X4" s="241"/>
      <c r="Y4" s="241"/>
      <c r="Z4" s="241"/>
      <c r="AA4" s="241"/>
      <c r="AB4" s="241"/>
      <c r="AC4" s="241"/>
      <c r="AD4" s="241"/>
      <c r="AE4" s="241"/>
      <c r="AF4" s="241"/>
      <c r="AG4" s="241"/>
      <c r="AH4" s="241"/>
    </row>
    <row r="5" spans="2:34" ht="12.9">
      <c r="R5" s="241"/>
      <c r="S5" s="241"/>
      <c r="T5" s="241"/>
      <c r="U5" s="241"/>
      <c r="V5" s="241"/>
      <c r="W5" s="241"/>
      <c r="X5" s="241"/>
      <c r="Y5" s="241"/>
      <c r="Z5" s="241"/>
      <c r="AA5" s="241"/>
      <c r="AB5" s="241"/>
      <c r="AC5" s="241"/>
      <c r="AD5" s="241"/>
      <c r="AE5" s="241"/>
      <c r="AF5" s="241"/>
      <c r="AG5" s="241"/>
      <c r="AH5" s="241"/>
    </row>
    <row r="6" spans="2:34" ht="12.9"/>
    <row r="7" spans="2:34" ht="12.9"/>
    <row r="8" spans="2:34" ht="12.9"/>
    <row r="9" spans="2:34" ht="12.9"/>
    <row r="10" spans="2:34" ht="12.9"/>
    <row r="11" spans="2:34" ht="12.9"/>
    <row r="12" spans="2:34" ht="12.9"/>
    <row r="13" spans="2:34" ht="12.9"/>
    <row r="14" spans="2:34" ht="12.9"/>
    <row r="15" spans="2:34" ht="12.9"/>
    <row r="16" spans="2:34" ht="12.9"/>
    <row r="17" spans="9:34" ht="12.9"/>
    <row r="18" spans="9:34" ht="12.9">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2.9"/>
    <row r="20" spans="9:34" ht="12.9"/>
    <row r="21" spans="9:34" ht="12.9">
      <c r="AH21" s="241"/>
    </row>
    <row r="22" spans="9:34" ht="12.9">
      <c r="AE22" s="241"/>
      <c r="AF22" s="241"/>
      <c r="AG22" s="241"/>
      <c r="AH22" s="241"/>
    </row>
    <row r="23" spans="9:34" ht="12.9">
      <c r="U23" s="241"/>
      <c r="V23" s="241"/>
      <c r="W23" s="241"/>
      <c r="X23" s="241"/>
      <c r="Y23" s="241"/>
      <c r="Z23" s="241"/>
      <c r="AA23" s="241"/>
      <c r="AB23" s="241"/>
      <c r="AC23" s="241"/>
      <c r="AD23" s="241"/>
      <c r="AE23" s="241"/>
      <c r="AF23" s="241"/>
      <c r="AG23" s="241"/>
      <c r="AH23" s="241"/>
    </row>
    <row r="24" spans="9:34" ht="12.9"/>
    <row r="25" spans="9:34" ht="12.9"/>
    <row r="26" spans="9:34" ht="12.9"/>
    <row r="27" spans="9:34" ht="12.9"/>
    <row r="28" spans="9:34" ht="12.9"/>
    <row r="29" spans="9:34" ht="12.9"/>
    <row r="30" spans="9:34" ht="12.9"/>
    <row r="31" spans="9:34" ht="12.9"/>
    <row r="32" spans="9:34" ht="12.9"/>
    <row r="33" spans="15:34" ht="12.9"/>
    <row r="34" spans="15:34" ht="12.9"/>
    <row r="35" spans="15:34" ht="12.9">
      <c r="V35" s="241"/>
      <c r="W35" s="241"/>
      <c r="X35" s="241"/>
      <c r="Y35" s="241"/>
      <c r="Z35" s="241"/>
      <c r="AA35" s="241"/>
      <c r="AB35" s="241"/>
      <c r="AC35" s="241"/>
      <c r="AD35" s="241"/>
      <c r="AE35" s="241"/>
      <c r="AF35" s="241"/>
      <c r="AG35" s="241"/>
      <c r="AH35" s="241"/>
    </row>
    <row r="36" spans="15:34" ht="12.9"/>
    <row r="37" spans="15:34" ht="12.9">
      <c r="AH37" s="241"/>
    </row>
    <row r="38" spans="15:34" ht="12.9">
      <c r="AE38" s="241"/>
      <c r="AF38" s="241"/>
      <c r="AG38" s="241"/>
      <c r="AH38" s="241"/>
    </row>
    <row r="39" spans="15:34" ht="12.9"/>
    <row r="40" spans="15:34" ht="12.9"/>
    <row r="41" spans="15:34" ht="12.9"/>
    <row r="42" spans="15:34" ht="12.9"/>
    <row r="43" spans="15:34" ht="12.9">
      <c r="O43" s="241"/>
      <c r="P43" s="241"/>
      <c r="Q43" s="241"/>
      <c r="R43" s="241"/>
      <c r="S43" s="241"/>
      <c r="T43" s="241"/>
      <c r="U43" s="241"/>
      <c r="V43" s="241"/>
      <c r="W43" s="241"/>
      <c r="X43" s="241"/>
      <c r="Y43" s="241"/>
      <c r="Z43" s="241"/>
      <c r="AA43" s="241"/>
      <c r="AB43" s="241"/>
      <c r="AC43" s="241"/>
      <c r="AD43" s="241"/>
      <c r="AE43" s="241"/>
      <c r="AF43" s="241"/>
      <c r="AG43" s="241"/>
      <c r="AH43" s="241"/>
    </row>
    <row r="44" spans="15:34" ht="12.9">
      <c r="AH44" s="241"/>
    </row>
    <row r="45" spans="15:34" ht="12.9"/>
    <row r="46" spans="15:34" ht="12.9">
      <c r="W46" s="241"/>
      <c r="X46" s="241"/>
      <c r="Y46" s="241"/>
      <c r="Z46" s="241"/>
      <c r="AA46" s="241"/>
      <c r="AB46" s="241"/>
      <c r="AC46" s="241"/>
      <c r="AD46" s="241"/>
      <c r="AE46" s="241"/>
      <c r="AF46" s="241"/>
      <c r="AG46" s="241"/>
      <c r="AH46" s="241"/>
    </row>
    <row r="47" spans="15:34" ht="12.9"/>
    <row r="48" spans="15:34" ht="12.9"/>
    <row r="49" spans="22:34" ht="12.9"/>
    <row r="50" spans="22:34" ht="12.9">
      <c r="V50" s="241"/>
      <c r="W50" s="241"/>
      <c r="X50" s="241"/>
      <c r="Y50" s="241"/>
      <c r="Z50" s="241"/>
      <c r="AA50" s="241"/>
      <c r="AB50" s="241"/>
      <c r="AC50" s="241"/>
      <c r="AD50" s="241"/>
      <c r="AE50" s="241"/>
      <c r="AF50" s="241"/>
      <c r="AG50" s="241"/>
      <c r="AH50" s="241"/>
    </row>
    <row r="51" spans="22:34" ht="12.9"/>
    <row r="52" spans="22:34" ht="12.9"/>
    <row r="53" spans="22:34" ht="12.9">
      <c r="AH53" s="241"/>
    </row>
    <row r="54" spans="22:34" ht="12.9"/>
    <row r="55" spans="22:34" ht="12.9"/>
    <row r="56" spans="22:34" ht="12.9"/>
    <row r="57" spans="22:34" ht="12.9"/>
    <row r="58" spans="22:34" ht="12.9"/>
    <row r="59" spans="22:34" ht="12.9"/>
    <row r="60" spans="22:34" ht="12.9"/>
    <row r="61" spans="22:34" ht="12.9"/>
    <row r="62" spans="22:34" ht="12.9"/>
    <row r="63" spans="22:34" ht="12.9"/>
    <row r="64" spans="22:34" ht="12.9"/>
    <row r="65" spans="25:34" ht="12.9"/>
    <row r="66" spans="25:34" ht="12.9"/>
    <row r="67" spans="25:34" ht="12.9">
      <c r="Y67" s="241"/>
      <c r="Z67" s="241"/>
      <c r="AA67" s="241"/>
      <c r="AB67" s="241"/>
      <c r="AC67" s="241"/>
      <c r="AD67" s="241"/>
      <c r="AE67" s="241"/>
      <c r="AF67" s="241"/>
      <c r="AG67" s="241"/>
      <c r="AH67" s="241"/>
    </row>
    <row r="68" spans="25:34" ht="12.9"/>
    <row r="69" spans="25:34" ht="12.9"/>
    <row r="70" spans="25:34" ht="12.9"/>
    <row r="71" spans="25:34" ht="12.9"/>
    <row r="72" spans="25:34" ht="12.9"/>
    <row r="73" spans="25:34" ht="12.9"/>
    <row r="74" spans="25:34" ht="12.9"/>
    <row r="75" spans="25:34" ht="12.9"/>
    <row r="76" spans="25:34" ht="12.9"/>
    <row r="77" spans="25:34" ht="12.9"/>
    <row r="78" spans="25:34" ht="12.9"/>
    <row r="79" spans="25:34" ht="12.9"/>
    <row r="80" spans="25:34" ht="12.9"/>
    <row r="81" ht="12.9"/>
    <row r="82" ht="12.9"/>
    <row r="83" ht="12.9"/>
    <row r="84" ht="12.9"/>
    <row r="85" ht="12.9"/>
    <row r="86" ht="12.9"/>
    <row r="87" ht="12.9"/>
    <row r="88" ht="12.9"/>
    <row r="89" ht="13.75" hidden="1" customHeight="1"/>
    <row r="90" ht="13.75" hidden="1" customHeight="1"/>
    <row r="91" ht="13.75" hidden="1" customHeight="1"/>
    <row r="92" ht="13.75" hidden="1" customHeight="1"/>
    <row r="93" ht="13.75" hidden="1" customHeight="1"/>
    <row r="94" ht="13.75" hidden="1" customHeight="1"/>
    <row r="95" ht="13.75" hidden="1" customHeight="1"/>
    <row r="96" ht="13.75" hidden="1" customHeight="1"/>
    <row r="97" ht="13.75" hidden="1" customHeight="1"/>
    <row r="98" ht="13.75" hidden="1" customHeight="1"/>
    <row r="99" ht="13.75" hidden="1" customHeight="1"/>
    <row r="100" ht="13.75" hidden="1" customHeight="1"/>
    <row r="101" ht="13.75" hidden="1" customHeight="1"/>
    <row r="102" ht="13.7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D6" sqref="AD6:AK6"/>
    </sheetView>
  </sheetViews>
  <sheetFormatPr defaultColWidth="0" defaultRowHeight="13.7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ht="12.9">
      <c r="O1" s="244"/>
      <c r="P1" s="244"/>
    </row>
    <row r="2" spans="1:16" ht="12.9">
      <c r="O2" s="244"/>
      <c r="P2" s="244"/>
    </row>
    <row r="3" spans="1:16" ht="12.9">
      <c r="O3" s="244"/>
      <c r="P3" s="244"/>
    </row>
    <row r="4" spans="1:16" ht="12.9">
      <c r="O4" s="244"/>
      <c r="P4" s="244"/>
    </row>
    <row r="5" spans="1:16" ht="17">
      <c r="A5" s="245" t="s">
        <v>473</v>
      </c>
      <c r="B5" s="246"/>
      <c r="C5" s="246"/>
      <c r="D5" s="246"/>
      <c r="E5" s="246"/>
      <c r="F5" s="246"/>
      <c r="G5" s="246"/>
      <c r="H5" s="246"/>
      <c r="I5" s="246"/>
      <c r="J5" s="246"/>
      <c r="K5" s="246"/>
      <c r="L5" s="246"/>
      <c r="M5" s="246"/>
      <c r="N5" s="246"/>
      <c r="O5" s="247"/>
    </row>
    <row r="6" spans="1:16" ht="12.9">
      <c r="A6" s="248"/>
      <c r="B6" s="244"/>
      <c r="C6" s="244"/>
      <c r="D6" s="244"/>
      <c r="E6" s="244"/>
      <c r="F6" s="244"/>
      <c r="G6" s="249" t="s">
        <v>474</v>
      </c>
      <c r="H6" s="249"/>
      <c r="I6" s="249"/>
      <c r="J6" s="249"/>
      <c r="K6" s="244"/>
      <c r="L6" s="244"/>
      <c r="M6" s="244"/>
      <c r="N6" s="244"/>
    </row>
    <row r="7" spans="1:16" ht="12.9">
      <c r="A7" s="248"/>
      <c r="B7" s="244"/>
      <c r="C7" s="244"/>
      <c r="D7" s="244"/>
      <c r="E7" s="244"/>
      <c r="F7" s="244"/>
      <c r="G7" s="251"/>
      <c r="H7" s="252"/>
      <c r="I7" s="252"/>
      <c r="J7" s="253"/>
      <c r="K7" s="1116" t="s">
        <v>475</v>
      </c>
      <c r="L7" s="254"/>
      <c r="M7" s="255" t="s">
        <v>476</v>
      </c>
      <c r="N7" s="256"/>
    </row>
    <row r="8" spans="1:16" ht="12.9">
      <c r="A8" s="248"/>
      <c r="B8" s="244"/>
      <c r="C8" s="244"/>
      <c r="D8" s="244"/>
      <c r="E8" s="244"/>
      <c r="F8" s="244"/>
      <c r="G8" s="257"/>
      <c r="H8" s="258"/>
      <c r="I8" s="258"/>
      <c r="J8" s="259"/>
      <c r="K8" s="1117"/>
      <c r="L8" s="260" t="s">
        <v>477</v>
      </c>
      <c r="M8" s="261" t="s">
        <v>478</v>
      </c>
      <c r="N8" s="262" t="s">
        <v>479</v>
      </c>
    </row>
    <row r="9" spans="1:16" ht="12.9">
      <c r="A9" s="248"/>
      <c r="B9" s="244"/>
      <c r="C9" s="244"/>
      <c r="D9" s="244"/>
      <c r="E9" s="244"/>
      <c r="F9" s="244"/>
      <c r="G9" s="1130" t="s">
        <v>480</v>
      </c>
      <c r="H9" s="1131"/>
      <c r="I9" s="1131"/>
      <c r="J9" s="1132"/>
      <c r="K9" s="263">
        <v>853579</v>
      </c>
      <c r="L9" s="264">
        <v>141298</v>
      </c>
      <c r="M9" s="265">
        <v>107860</v>
      </c>
      <c r="N9" s="266">
        <v>31</v>
      </c>
    </row>
    <row r="10" spans="1:16" ht="12.9">
      <c r="A10" s="248"/>
      <c r="B10" s="244"/>
      <c r="C10" s="244"/>
      <c r="D10" s="244"/>
      <c r="E10" s="244"/>
      <c r="F10" s="244"/>
      <c r="G10" s="1130" t="s">
        <v>481</v>
      </c>
      <c r="H10" s="1131"/>
      <c r="I10" s="1131"/>
      <c r="J10" s="1132"/>
      <c r="K10" s="267">
        <v>68349</v>
      </c>
      <c r="L10" s="268">
        <v>11314</v>
      </c>
      <c r="M10" s="269">
        <v>10528</v>
      </c>
      <c r="N10" s="270">
        <v>7.5</v>
      </c>
    </row>
    <row r="11" spans="1:16" ht="13.75" customHeight="1">
      <c r="A11" s="248"/>
      <c r="B11" s="244"/>
      <c r="C11" s="244"/>
      <c r="D11" s="244"/>
      <c r="E11" s="244"/>
      <c r="F11" s="244"/>
      <c r="G11" s="1130" t="s">
        <v>482</v>
      </c>
      <c r="H11" s="1131"/>
      <c r="I11" s="1131"/>
      <c r="J11" s="1132"/>
      <c r="K11" s="267">
        <v>15604</v>
      </c>
      <c r="L11" s="268">
        <v>2583</v>
      </c>
      <c r="M11" s="269">
        <v>15409</v>
      </c>
      <c r="N11" s="270">
        <v>-83.2</v>
      </c>
    </row>
    <row r="12" spans="1:16" ht="13.75" customHeight="1">
      <c r="A12" s="248"/>
      <c r="B12" s="244"/>
      <c r="C12" s="244"/>
      <c r="D12" s="244"/>
      <c r="E12" s="244"/>
      <c r="F12" s="244"/>
      <c r="G12" s="1130" t="s">
        <v>483</v>
      </c>
      <c r="H12" s="1131"/>
      <c r="I12" s="1131"/>
      <c r="J12" s="1132"/>
      <c r="K12" s="267">
        <v>13208</v>
      </c>
      <c r="L12" s="268">
        <v>2186</v>
      </c>
      <c r="M12" s="269">
        <v>1372</v>
      </c>
      <c r="N12" s="270">
        <v>59.3</v>
      </c>
    </row>
    <row r="13" spans="1:16" ht="13.75" customHeight="1">
      <c r="A13" s="248"/>
      <c r="B13" s="244"/>
      <c r="C13" s="244"/>
      <c r="D13" s="244"/>
      <c r="E13" s="244"/>
      <c r="F13" s="244"/>
      <c r="G13" s="1130" t="s">
        <v>484</v>
      </c>
      <c r="H13" s="1131"/>
      <c r="I13" s="1131"/>
      <c r="J13" s="1132"/>
      <c r="K13" s="267" t="s">
        <v>485</v>
      </c>
      <c r="L13" s="268" t="s">
        <v>485</v>
      </c>
      <c r="M13" s="269" t="s">
        <v>485</v>
      </c>
      <c r="N13" s="270" t="s">
        <v>485</v>
      </c>
    </row>
    <row r="14" spans="1:16" ht="13.75" customHeight="1">
      <c r="A14" s="248"/>
      <c r="B14" s="244"/>
      <c r="C14" s="244"/>
      <c r="D14" s="244"/>
      <c r="E14" s="244"/>
      <c r="F14" s="244"/>
      <c r="G14" s="1130" t="s">
        <v>486</v>
      </c>
      <c r="H14" s="1131"/>
      <c r="I14" s="1131"/>
      <c r="J14" s="1132"/>
      <c r="K14" s="267">
        <v>60162</v>
      </c>
      <c r="L14" s="268">
        <v>9959</v>
      </c>
      <c r="M14" s="269">
        <v>4790</v>
      </c>
      <c r="N14" s="270">
        <v>107.9</v>
      </c>
    </row>
    <row r="15" spans="1:16" ht="13.75" customHeight="1">
      <c r="A15" s="248"/>
      <c r="B15" s="244"/>
      <c r="C15" s="244"/>
      <c r="D15" s="244"/>
      <c r="E15" s="244"/>
      <c r="F15" s="244"/>
      <c r="G15" s="1130" t="s">
        <v>487</v>
      </c>
      <c r="H15" s="1131"/>
      <c r="I15" s="1131"/>
      <c r="J15" s="1132"/>
      <c r="K15" s="267">
        <v>3778</v>
      </c>
      <c r="L15" s="268">
        <v>625</v>
      </c>
      <c r="M15" s="269">
        <v>2476</v>
      </c>
      <c r="N15" s="270">
        <v>-74.8</v>
      </c>
    </row>
    <row r="16" spans="1:16" ht="12.9">
      <c r="A16" s="248"/>
      <c r="B16" s="244"/>
      <c r="C16" s="244"/>
      <c r="D16" s="244"/>
      <c r="E16" s="244"/>
      <c r="F16" s="244"/>
      <c r="G16" s="1133" t="s">
        <v>488</v>
      </c>
      <c r="H16" s="1134"/>
      <c r="I16" s="1134"/>
      <c r="J16" s="1135"/>
      <c r="K16" s="268">
        <v>-103975</v>
      </c>
      <c r="L16" s="268">
        <v>-17212</v>
      </c>
      <c r="M16" s="269">
        <v>-12174</v>
      </c>
      <c r="N16" s="270">
        <v>41.4</v>
      </c>
    </row>
    <row r="17" spans="1:16" ht="12.9">
      <c r="A17" s="248"/>
      <c r="B17" s="244"/>
      <c r="C17" s="244"/>
      <c r="D17" s="244"/>
      <c r="E17" s="244"/>
      <c r="F17" s="244"/>
      <c r="G17" s="1133" t="s">
        <v>170</v>
      </c>
      <c r="H17" s="1134"/>
      <c r="I17" s="1134"/>
      <c r="J17" s="1135"/>
      <c r="K17" s="268">
        <v>910705</v>
      </c>
      <c r="L17" s="268">
        <v>150754</v>
      </c>
      <c r="M17" s="269">
        <v>130260</v>
      </c>
      <c r="N17" s="270">
        <v>15.7</v>
      </c>
    </row>
    <row r="18" spans="1:16" ht="12.9">
      <c r="A18" s="248"/>
      <c r="B18" s="244"/>
      <c r="C18" s="244"/>
      <c r="D18" s="244"/>
      <c r="E18" s="244"/>
      <c r="F18" s="244"/>
      <c r="G18" s="244"/>
      <c r="H18" s="244"/>
      <c r="I18" s="244"/>
      <c r="J18" s="244"/>
      <c r="K18" s="244"/>
      <c r="L18" s="244"/>
      <c r="M18" s="271"/>
      <c r="N18" s="271"/>
    </row>
    <row r="19" spans="1:16" ht="12.9">
      <c r="A19" s="248"/>
      <c r="B19" s="244"/>
      <c r="C19" s="244"/>
      <c r="D19" s="244"/>
      <c r="E19" s="244"/>
      <c r="F19" s="244"/>
      <c r="G19" s="244" t="s">
        <v>489</v>
      </c>
      <c r="H19" s="244"/>
      <c r="I19" s="244"/>
      <c r="J19" s="244"/>
      <c r="K19" s="244"/>
      <c r="L19" s="244"/>
      <c r="M19" s="244"/>
      <c r="N19" s="244"/>
    </row>
    <row r="20" spans="1:16" ht="12.9">
      <c r="A20" s="248"/>
      <c r="B20" s="244"/>
      <c r="C20" s="244"/>
      <c r="D20" s="244"/>
      <c r="E20" s="244"/>
      <c r="F20" s="244"/>
      <c r="G20" s="272"/>
      <c r="H20" s="273"/>
      <c r="I20" s="273"/>
      <c r="J20" s="274"/>
      <c r="K20" s="275" t="s">
        <v>490</v>
      </c>
      <c r="L20" s="276" t="s">
        <v>491</v>
      </c>
      <c r="M20" s="277" t="s">
        <v>492</v>
      </c>
      <c r="N20" s="278"/>
    </row>
    <row r="21" spans="1:16" s="284" customFormat="1" ht="12.9">
      <c r="A21" s="279"/>
      <c r="B21" s="249"/>
      <c r="C21" s="249"/>
      <c r="D21" s="249"/>
      <c r="E21" s="249"/>
      <c r="F21" s="249"/>
      <c r="G21" s="1127" t="s">
        <v>493</v>
      </c>
      <c r="H21" s="1128"/>
      <c r="I21" s="1128"/>
      <c r="J21" s="1129"/>
      <c r="K21" s="280">
        <v>16.72</v>
      </c>
      <c r="L21" s="281">
        <v>12.26</v>
      </c>
      <c r="M21" s="282">
        <v>4.46</v>
      </c>
      <c r="N21" s="249"/>
      <c r="O21" s="283"/>
      <c r="P21" s="279"/>
    </row>
    <row r="22" spans="1:16" s="284" customFormat="1" ht="12.9">
      <c r="A22" s="279"/>
      <c r="B22" s="249"/>
      <c r="C22" s="249"/>
      <c r="D22" s="249"/>
      <c r="E22" s="249"/>
      <c r="F22" s="249"/>
      <c r="G22" s="1127" t="s">
        <v>494</v>
      </c>
      <c r="H22" s="1128"/>
      <c r="I22" s="1128"/>
      <c r="J22" s="1129"/>
      <c r="K22" s="285">
        <v>93.1</v>
      </c>
      <c r="L22" s="286">
        <v>94.9</v>
      </c>
      <c r="M22" s="287">
        <v>-1.8</v>
      </c>
      <c r="N22" s="271"/>
      <c r="O22" s="283"/>
      <c r="P22" s="279"/>
    </row>
    <row r="23" spans="1:16" s="284" customFormat="1" ht="12.9">
      <c r="A23" s="279"/>
      <c r="B23" s="249"/>
      <c r="C23" s="249"/>
      <c r="D23" s="249"/>
      <c r="E23" s="249"/>
      <c r="F23" s="249"/>
      <c r="G23" s="249"/>
      <c r="H23" s="249"/>
      <c r="I23" s="249"/>
      <c r="J23" s="249"/>
      <c r="K23" s="249"/>
      <c r="L23" s="271"/>
      <c r="M23" s="271"/>
      <c r="N23" s="271"/>
      <c r="O23" s="283"/>
      <c r="P23" s="279"/>
    </row>
    <row r="24" spans="1:16" s="284" customFormat="1" ht="12.9">
      <c r="A24" s="279"/>
      <c r="B24" s="249"/>
      <c r="C24" s="249"/>
      <c r="D24" s="249"/>
      <c r="E24" s="249"/>
      <c r="F24" s="249"/>
      <c r="G24" s="249"/>
      <c r="H24" s="249"/>
      <c r="I24" s="249"/>
      <c r="J24" s="249"/>
      <c r="K24" s="249"/>
      <c r="L24" s="271"/>
      <c r="M24" s="271"/>
      <c r="N24" s="271"/>
      <c r="O24" s="283"/>
      <c r="P24" s="279"/>
    </row>
    <row r="25" spans="1:16" s="284" customFormat="1" ht="12.9">
      <c r="A25" s="288"/>
      <c r="B25" s="289"/>
      <c r="C25" s="289"/>
      <c r="D25" s="289"/>
      <c r="E25" s="289"/>
      <c r="F25" s="289"/>
      <c r="G25" s="289"/>
      <c r="H25" s="289"/>
      <c r="I25" s="289"/>
      <c r="J25" s="289"/>
      <c r="K25" s="289"/>
      <c r="L25" s="290"/>
      <c r="M25" s="290"/>
      <c r="N25" s="290"/>
      <c r="O25" s="291"/>
      <c r="P25" s="279"/>
    </row>
    <row r="26" spans="1:16" s="284" customFormat="1" ht="12.9">
      <c r="A26" s="249" t="s">
        <v>495</v>
      </c>
      <c r="B26" s="249"/>
      <c r="C26" s="249"/>
      <c r="D26" s="249"/>
      <c r="E26" s="249"/>
      <c r="F26" s="249"/>
      <c r="G26" s="249"/>
      <c r="H26" s="249"/>
      <c r="I26" s="249"/>
      <c r="J26" s="249"/>
      <c r="K26" s="249"/>
      <c r="L26" s="271"/>
      <c r="M26" s="271"/>
      <c r="N26" s="271"/>
      <c r="O26" s="249"/>
      <c r="P26" s="249"/>
    </row>
    <row r="27" spans="1:16" ht="12.9">
      <c r="K27" s="244"/>
      <c r="L27" s="244"/>
      <c r="M27" s="244"/>
      <c r="N27" s="244"/>
      <c r="O27" s="244"/>
      <c r="P27" s="244"/>
    </row>
    <row r="28" spans="1:16" ht="17">
      <c r="A28" s="245" t="s">
        <v>496</v>
      </c>
      <c r="B28" s="246"/>
      <c r="C28" s="246"/>
      <c r="D28" s="246"/>
      <c r="E28" s="246"/>
      <c r="F28" s="246"/>
      <c r="G28" s="246"/>
      <c r="H28" s="246"/>
      <c r="I28" s="246"/>
      <c r="J28" s="246"/>
      <c r="K28" s="246"/>
      <c r="L28" s="246"/>
      <c r="M28" s="246"/>
      <c r="N28" s="246"/>
      <c r="O28" s="292"/>
    </row>
    <row r="29" spans="1:16" ht="12.9">
      <c r="A29" s="248"/>
      <c r="B29" s="244"/>
      <c r="C29" s="244"/>
      <c r="D29" s="244"/>
      <c r="E29" s="244"/>
      <c r="F29" s="244"/>
      <c r="G29" s="249" t="s">
        <v>497</v>
      </c>
      <c r="H29" s="249"/>
      <c r="I29" s="249"/>
      <c r="J29" s="249"/>
      <c r="K29" s="244"/>
      <c r="L29" s="244"/>
      <c r="M29" s="244"/>
      <c r="N29" s="244"/>
      <c r="O29" s="293"/>
    </row>
    <row r="30" spans="1:16" ht="12.9">
      <c r="A30" s="248"/>
      <c r="B30" s="244"/>
      <c r="C30" s="244"/>
      <c r="D30" s="244"/>
      <c r="E30" s="244"/>
      <c r="F30" s="244"/>
      <c r="G30" s="251"/>
      <c r="H30" s="252"/>
      <c r="I30" s="252"/>
      <c r="J30" s="253"/>
      <c r="K30" s="1116" t="s">
        <v>475</v>
      </c>
      <c r="L30" s="254"/>
      <c r="M30" s="255" t="s">
        <v>476</v>
      </c>
      <c r="N30" s="256"/>
    </row>
    <row r="31" spans="1:16" ht="12.9">
      <c r="A31" s="248"/>
      <c r="B31" s="244"/>
      <c r="C31" s="244"/>
      <c r="D31" s="244"/>
      <c r="E31" s="244"/>
      <c r="F31" s="244"/>
      <c r="G31" s="257"/>
      <c r="H31" s="258"/>
      <c r="I31" s="258"/>
      <c r="J31" s="259"/>
      <c r="K31" s="1117"/>
      <c r="L31" s="260" t="s">
        <v>477</v>
      </c>
      <c r="M31" s="261" t="s">
        <v>478</v>
      </c>
      <c r="N31" s="262" t="s">
        <v>479</v>
      </c>
    </row>
    <row r="32" spans="1:16" ht="27" customHeight="1">
      <c r="A32" s="248"/>
      <c r="B32" s="244"/>
      <c r="C32" s="244"/>
      <c r="D32" s="244"/>
      <c r="E32" s="244"/>
      <c r="F32" s="244"/>
      <c r="G32" s="1118" t="s">
        <v>498</v>
      </c>
      <c r="H32" s="1119"/>
      <c r="I32" s="1119"/>
      <c r="J32" s="1120"/>
      <c r="K32" s="294">
        <v>609256</v>
      </c>
      <c r="L32" s="294">
        <v>100854</v>
      </c>
      <c r="M32" s="295">
        <v>71410</v>
      </c>
      <c r="N32" s="296">
        <v>41.2</v>
      </c>
    </row>
    <row r="33" spans="1:16" ht="13.75" customHeight="1">
      <c r="A33" s="248"/>
      <c r="B33" s="244"/>
      <c r="C33" s="244"/>
      <c r="D33" s="244"/>
      <c r="E33" s="244"/>
      <c r="F33" s="244"/>
      <c r="G33" s="1118" t="s">
        <v>499</v>
      </c>
      <c r="H33" s="1119"/>
      <c r="I33" s="1119"/>
      <c r="J33" s="1120"/>
      <c r="K33" s="294" t="s">
        <v>485</v>
      </c>
      <c r="L33" s="294" t="s">
        <v>485</v>
      </c>
      <c r="M33" s="295" t="s">
        <v>485</v>
      </c>
      <c r="N33" s="296" t="s">
        <v>485</v>
      </c>
    </row>
    <row r="34" spans="1:16" ht="27" customHeight="1">
      <c r="A34" s="248"/>
      <c r="B34" s="244"/>
      <c r="C34" s="244"/>
      <c r="D34" s="244"/>
      <c r="E34" s="244"/>
      <c r="F34" s="244"/>
      <c r="G34" s="1118" t="s">
        <v>500</v>
      </c>
      <c r="H34" s="1119"/>
      <c r="I34" s="1119"/>
      <c r="J34" s="1120"/>
      <c r="K34" s="294" t="s">
        <v>485</v>
      </c>
      <c r="L34" s="294" t="s">
        <v>485</v>
      </c>
      <c r="M34" s="295" t="s">
        <v>485</v>
      </c>
      <c r="N34" s="296" t="s">
        <v>485</v>
      </c>
    </row>
    <row r="35" spans="1:16" ht="27" customHeight="1">
      <c r="A35" s="248"/>
      <c r="B35" s="244"/>
      <c r="C35" s="244"/>
      <c r="D35" s="244"/>
      <c r="E35" s="244"/>
      <c r="F35" s="244"/>
      <c r="G35" s="1118" t="s">
        <v>501</v>
      </c>
      <c r="H35" s="1119"/>
      <c r="I35" s="1119"/>
      <c r="J35" s="1120"/>
      <c r="K35" s="294">
        <v>223058</v>
      </c>
      <c r="L35" s="294">
        <v>36924</v>
      </c>
      <c r="M35" s="295">
        <v>19838</v>
      </c>
      <c r="N35" s="296">
        <v>86.1</v>
      </c>
    </row>
    <row r="36" spans="1:16" ht="27" customHeight="1">
      <c r="A36" s="248"/>
      <c r="B36" s="244"/>
      <c r="C36" s="244"/>
      <c r="D36" s="244"/>
      <c r="E36" s="244"/>
      <c r="F36" s="244"/>
      <c r="G36" s="1118" t="s">
        <v>502</v>
      </c>
      <c r="H36" s="1119"/>
      <c r="I36" s="1119"/>
      <c r="J36" s="1120"/>
      <c r="K36" s="294">
        <v>28326</v>
      </c>
      <c r="L36" s="294">
        <v>4689</v>
      </c>
      <c r="M36" s="295">
        <v>4809</v>
      </c>
      <c r="N36" s="296">
        <v>-2.5</v>
      </c>
    </row>
    <row r="37" spans="1:16" ht="13.75" customHeight="1">
      <c r="A37" s="248"/>
      <c r="B37" s="244"/>
      <c r="C37" s="244"/>
      <c r="D37" s="244"/>
      <c r="E37" s="244"/>
      <c r="F37" s="244"/>
      <c r="G37" s="1118" t="s">
        <v>503</v>
      </c>
      <c r="H37" s="1119"/>
      <c r="I37" s="1119"/>
      <c r="J37" s="1120"/>
      <c r="K37" s="294">
        <v>33941</v>
      </c>
      <c r="L37" s="294">
        <v>5618</v>
      </c>
      <c r="M37" s="295">
        <v>1747</v>
      </c>
      <c r="N37" s="296">
        <v>221.6</v>
      </c>
    </row>
    <row r="38" spans="1:16" ht="27" customHeight="1">
      <c r="A38" s="248"/>
      <c r="B38" s="244"/>
      <c r="C38" s="244"/>
      <c r="D38" s="244"/>
      <c r="E38" s="244"/>
      <c r="F38" s="244"/>
      <c r="G38" s="1121" t="s">
        <v>504</v>
      </c>
      <c r="H38" s="1122"/>
      <c r="I38" s="1122"/>
      <c r="J38" s="1123"/>
      <c r="K38" s="297" t="s">
        <v>485</v>
      </c>
      <c r="L38" s="297" t="s">
        <v>485</v>
      </c>
      <c r="M38" s="298">
        <v>16</v>
      </c>
      <c r="N38" s="299" t="s">
        <v>485</v>
      </c>
      <c r="O38" s="293"/>
    </row>
    <row r="39" spans="1:16" ht="12.9">
      <c r="A39" s="248"/>
      <c r="B39" s="244"/>
      <c r="C39" s="244"/>
      <c r="D39" s="244"/>
      <c r="E39" s="244"/>
      <c r="F39" s="244"/>
      <c r="G39" s="1121" t="s">
        <v>505</v>
      </c>
      <c r="H39" s="1122"/>
      <c r="I39" s="1122"/>
      <c r="J39" s="1123"/>
      <c r="K39" s="300">
        <v>-39115</v>
      </c>
      <c r="L39" s="300">
        <v>-6475</v>
      </c>
      <c r="M39" s="301">
        <v>-2838</v>
      </c>
      <c r="N39" s="302">
        <v>128.19999999999999</v>
      </c>
      <c r="O39" s="293"/>
    </row>
    <row r="40" spans="1:16" ht="27" customHeight="1">
      <c r="A40" s="248"/>
      <c r="B40" s="244"/>
      <c r="C40" s="244"/>
      <c r="D40" s="244"/>
      <c r="E40" s="244"/>
      <c r="F40" s="244"/>
      <c r="G40" s="1118" t="s">
        <v>506</v>
      </c>
      <c r="H40" s="1119"/>
      <c r="I40" s="1119"/>
      <c r="J40" s="1120"/>
      <c r="K40" s="300">
        <v>-469421</v>
      </c>
      <c r="L40" s="300">
        <v>-77706</v>
      </c>
      <c r="M40" s="301">
        <v>-63648</v>
      </c>
      <c r="N40" s="302">
        <v>22.1</v>
      </c>
      <c r="O40" s="293"/>
    </row>
    <row r="41" spans="1:16" ht="12.9">
      <c r="A41" s="248"/>
      <c r="B41" s="244"/>
      <c r="C41" s="244"/>
      <c r="D41" s="244"/>
      <c r="E41" s="244"/>
      <c r="F41" s="244"/>
      <c r="G41" s="1124" t="s">
        <v>280</v>
      </c>
      <c r="H41" s="1125"/>
      <c r="I41" s="1125"/>
      <c r="J41" s="1126"/>
      <c r="K41" s="294">
        <v>386045</v>
      </c>
      <c r="L41" s="300">
        <v>63904</v>
      </c>
      <c r="M41" s="301">
        <v>31334</v>
      </c>
      <c r="N41" s="302">
        <v>103.9</v>
      </c>
      <c r="O41" s="293"/>
    </row>
    <row r="42" spans="1:16" ht="12.9">
      <c r="A42" s="248"/>
      <c r="B42" s="244"/>
      <c r="C42" s="244"/>
      <c r="D42" s="244"/>
      <c r="E42" s="244"/>
      <c r="F42" s="244"/>
      <c r="G42" s="303" t="s">
        <v>507</v>
      </c>
      <c r="H42" s="244"/>
      <c r="I42" s="244"/>
      <c r="J42" s="244"/>
      <c r="K42" s="244"/>
      <c r="L42" s="244"/>
      <c r="M42" s="271"/>
      <c r="N42" s="271"/>
      <c r="O42" s="293"/>
    </row>
    <row r="43" spans="1:16" ht="12.9">
      <c r="A43" s="248"/>
      <c r="B43" s="244"/>
      <c r="C43" s="244"/>
      <c r="D43" s="244"/>
      <c r="E43" s="244"/>
      <c r="F43" s="244"/>
      <c r="G43" s="244"/>
      <c r="H43" s="244"/>
      <c r="I43" s="244"/>
      <c r="J43" s="244"/>
      <c r="K43" s="244"/>
      <c r="L43" s="304"/>
      <c r="M43" s="271"/>
      <c r="N43" s="244"/>
      <c r="O43" s="293"/>
    </row>
    <row r="44" spans="1:16" ht="12.9">
      <c r="A44" s="248"/>
      <c r="B44" s="244"/>
      <c r="C44" s="244"/>
      <c r="D44" s="244"/>
      <c r="E44" s="244"/>
      <c r="F44" s="244"/>
      <c r="G44" s="244"/>
      <c r="H44" s="244"/>
      <c r="I44" s="244"/>
      <c r="J44" s="244"/>
      <c r="K44" s="244"/>
      <c r="L44" s="244"/>
      <c r="M44" s="271"/>
      <c r="N44" s="244"/>
    </row>
    <row r="45" spans="1:16" ht="12.9">
      <c r="A45" s="246"/>
      <c r="B45" s="246"/>
      <c r="C45" s="246"/>
      <c r="D45" s="246"/>
      <c r="E45" s="246"/>
      <c r="F45" s="246"/>
      <c r="G45" s="246"/>
      <c r="H45" s="246"/>
      <c r="I45" s="246"/>
      <c r="J45" s="246"/>
      <c r="K45" s="246"/>
      <c r="L45" s="246"/>
      <c r="M45" s="305"/>
      <c r="N45" s="246"/>
      <c r="O45" s="246"/>
      <c r="P45" s="244"/>
    </row>
    <row r="46" spans="1:16" ht="12.9">
      <c r="A46" s="306"/>
      <c r="B46" s="306"/>
      <c r="C46" s="306"/>
      <c r="D46" s="306"/>
      <c r="E46" s="306"/>
      <c r="F46" s="306"/>
      <c r="G46" s="306"/>
      <c r="H46" s="306"/>
      <c r="I46" s="306"/>
      <c r="J46" s="306"/>
      <c r="K46" s="306"/>
      <c r="L46" s="306"/>
      <c r="M46" s="306"/>
      <c r="N46" s="306"/>
      <c r="O46" s="306"/>
      <c r="P46" s="244"/>
    </row>
    <row r="47" spans="1:16" ht="17.5" customHeight="1">
      <c r="A47" s="307" t="s">
        <v>508</v>
      </c>
      <c r="B47" s="244"/>
      <c r="C47" s="244"/>
      <c r="D47" s="244"/>
      <c r="E47" s="244"/>
      <c r="F47" s="244"/>
      <c r="G47" s="244"/>
      <c r="H47" s="244"/>
      <c r="I47" s="244"/>
      <c r="J47" s="244"/>
      <c r="K47" s="244"/>
      <c r="L47" s="244"/>
      <c r="M47" s="244"/>
      <c r="N47" s="244"/>
    </row>
    <row r="48" spans="1:16" ht="12.9">
      <c r="A48" s="248"/>
      <c r="B48" s="244"/>
      <c r="C48" s="244"/>
      <c r="D48" s="244"/>
      <c r="E48" s="244"/>
      <c r="F48" s="244"/>
      <c r="G48" s="308" t="s">
        <v>509</v>
      </c>
      <c r="H48" s="308"/>
      <c r="I48" s="308"/>
      <c r="J48" s="308"/>
      <c r="K48" s="308"/>
      <c r="L48" s="308"/>
      <c r="M48" s="309"/>
      <c r="N48" s="308"/>
    </row>
    <row r="49" spans="1:14" ht="13.75" customHeight="1">
      <c r="A49" s="248"/>
      <c r="B49" s="244"/>
      <c r="C49" s="244"/>
      <c r="D49" s="244"/>
      <c r="E49" s="244"/>
      <c r="F49" s="244"/>
      <c r="G49" s="310"/>
      <c r="H49" s="311"/>
      <c r="I49" s="1111" t="s">
        <v>475</v>
      </c>
      <c r="J49" s="1113" t="s">
        <v>510</v>
      </c>
      <c r="K49" s="1114"/>
      <c r="L49" s="1114"/>
      <c r="M49" s="1114"/>
      <c r="N49" s="1115"/>
    </row>
    <row r="50" spans="1:14" ht="12.9">
      <c r="A50" s="248"/>
      <c r="B50" s="244"/>
      <c r="C50" s="244"/>
      <c r="D50" s="244"/>
      <c r="E50" s="244"/>
      <c r="F50" s="244"/>
      <c r="G50" s="312"/>
      <c r="H50" s="313"/>
      <c r="I50" s="1112"/>
      <c r="J50" s="314" t="s">
        <v>511</v>
      </c>
      <c r="K50" s="315" t="s">
        <v>512</v>
      </c>
      <c r="L50" s="316" t="s">
        <v>513</v>
      </c>
      <c r="M50" s="317" t="s">
        <v>514</v>
      </c>
      <c r="N50" s="318" t="s">
        <v>515</v>
      </c>
    </row>
    <row r="51" spans="1:14" ht="12.9">
      <c r="A51" s="248"/>
      <c r="B51" s="244"/>
      <c r="C51" s="244"/>
      <c r="D51" s="244"/>
      <c r="E51" s="244"/>
      <c r="F51" s="244"/>
      <c r="G51" s="310" t="s">
        <v>516</v>
      </c>
      <c r="H51" s="311"/>
      <c r="I51" s="319">
        <v>687894</v>
      </c>
      <c r="J51" s="320">
        <v>110328</v>
      </c>
      <c r="K51" s="321">
        <v>301.3</v>
      </c>
      <c r="L51" s="322">
        <v>109234</v>
      </c>
      <c r="M51" s="323">
        <v>32.799999999999997</v>
      </c>
      <c r="N51" s="324">
        <v>268.5</v>
      </c>
    </row>
    <row r="52" spans="1:14" ht="12.9">
      <c r="A52" s="248"/>
      <c r="B52" s="244"/>
      <c r="C52" s="244"/>
      <c r="D52" s="244"/>
      <c r="E52" s="244"/>
      <c r="F52" s="244"/>
      <c r="G52" s="325"/>
      <c r="H52" s="326" t="s">
        <v>517</v>
      </c>
      <c r="I52" s="327">
        <v>447947</v>
      </c>
      <c r="J52" s="328">
        <v>71844</v>
      </c>
      <c r="K52" s="329">
        <v>306.2</v>
      </c>
      <c r="L52" s="330">
        <v>63976</v>
      </c>
      <c r="M52" s="331">
        <v>45.4</v>
      </c>
      <c r="N52" s="332">
        <v>260.8</v>
      </c>
    </row>
    <row r="53" spans="1:14" ht="12.9">
      <c r="A53" s="248"/>
      <c r="B53" s="244"/>
      <c r="C53" s="244"/>
      <c r="D53" s="244"/>
      <c r="E53" s="244"/>
      <c r="F53" s="244"/>
      <c r="G53" s="310" t="s">
        <v>518</v>
      </c>
      <c r="H53" s="311"/>
      <c r="I53" s="319">
        <v>265177</v>
      </c>
      <c r="J53" s="320">
        <v>43550</v>
      </c>
      <c r="K53" s="321">
        <v>-60.5</v>
      </c>
      <c r="L53" s="322">
        <v>121932</v>
      </c>
      <c r="M53" s="323">
        <v>11.6</v>
      </c>
      <c r="N53" s="324">
        <v>-72.099999999999994</v>
      </c>
    </row>
    <row r="54" spans="1:14" ht="12.9">
      <c r="A54" s="248"/>
      <c r="B54" s="244"/>
      <c r="C54" s="244"/>
      <c r="D54" s="244"/>
      <c r="E54" s="244"/>
      <c r="F54" s="244"/>
      <c r="G54" s="325"/>
      <c r="H54" s="326" t="s">
        <v>517</v>
      </c>
      <c r="I54" s="327">
        <v>233290</v>
      </c>
      <c r="J54" s="328">
        <v>38313</v>
      </c>
      <c r="K54" s="329">
        <v>-46.7</v>
      </c>
      <c r="L54" s="330">
        <v>68430</v>
      </c>
      <c r="M54" s="331">
        <v>7</v>
      </c>
      <c r="N54" s="332">
        <v>-53.7</v>
      </c>
    </row>
    <row r="55" spans="1:14" ht="12.9">
      <c r="A55" s="248"/>
      <c r="B55" s="244"/>
      <c r="C55" s="244"/>
      <c r="D55" s="244"/>
      <c r="E55" s="244"/>
      <c r="F55" s="244"/>
      <c r="G55" s="310" t="s">
        <v>519</v>
      </c>
      <c r="H55" s="311"/>
      <c r="I55" s="319">
        <v>282031</v>
      </c>
      <c r="J55" s="320">
        <v>47257</v>
      </c>
      <c r="K55" s="321">
        <v>8.5</v>
      </c>
      <c r="L55" s="322">
        <v>92021</v>
      </c>
      <c r="M55" s="323">
        <v>-24.5</v>
      </c>
      <c r="N55" s="324">
        <v>33</v>
      </c>
    </row>
    <row r="56" spans="1:14" ht="12.9">
      <c r="A56" s="248"/>
      <c r="B56" s="244"/>
      <c r="C56" s="244"/>
      <c r="D56" s="244"/>
      <c r="E56" s="244"/>
      <c r="F56" s="244"/>
      <c r="G56" s="325"/>
      <c r="H56" s="326" t="s">
        <v>517</v>
      </c>
      <c r="I56" s="327">
        <v>211596</v>
      </c>
      <c r="J56" s="328">
        <v>35455</v>
      </c>
      <c r="K56" s="329">
        <v>-7.5</v>
      </c>
      <c r="L56" s="330">
        <v>52579</v>
      </c>
      <c r="M56" s="331">
        <v>-23.2</v>
      </c>
      <c r="N56" s="332">
        <v>15.7</v>
      </c>
    </row>
    <row r="57" spans="1:14" ht="12.9">
      <c r="A57" s="248"/>
      <c r="B57" s="244"/>
      <c r="C57" s="244"/>
      <c r="D57" s="244"/>
      <c r="E57" s="244"/>
      <c r="F57" s="244"/>
      <c r="G57" s="310" t="s">
        <v>520</v>
      </c>
      <c r="H57" s="311"/>
      <c r="I57" s="319">
        <v>182952</v>
      </c>
      <c r="J57" s="320">
        <v>30967</v>
      </c>
      <c r="K57" s="321">
        <v>-34.5</v>
      </c>
      <c r="L57" s="322">
        <v>94828</v>
      </c>
      <c r="M57" s="323">
        <v>3.1</v>
      </c>
      <c r="N57" s="324">
        <v>-37.6</v>
      </c>
    </row>
    <row r="58" spans="1:14" ht="12.9">
      <c r="A58" s="248"/>
      <c r="B58" s="244"/>
      <c r="C58" s="244"/>
      <c r="D58" s="244"/>
      <c r="E58" s="244"/>
      <c r="F58" s="244"/>
      <c r="G58" s="325"/>
      <c r="H58" s="326" t="s">
        <v>517</v>
      </c>
      <c r="I58" s="327">
        <v>124828</v>
      </c>
      <c r="J58" s="328">
        <v>21129</v>
      </c>
      <c r="K58" s="329">
        <v>-40.4</v>
      </c>
      <c r="L58" s="330">
        <v>55133</v>
      </c>
      <c r="M58" s="331">
        <v>4.9000000000000004</v>
      </c>
      <c r="N58" s="332">
        <v>-45.3</v>
      </c>
    </row>
    <row r="59" spans="1:14" ht="12.9">
      <c r="A59" s="248"/>
      <c r="B59" s="244"/>
      <c r="C59" s="244"/>
      <c r="D59" s="244"/>
      <c r="E59" s="244"/>
      <c r="F59" s="244"/>
      <c r="G59" s="310" t="s">
        <v>521</v>
      </c>
      <c r="H59" s="311"/>
      <c r="I59" s="319">
        <v>413815</v>
      </c>
      <c r="J59" s="320">
        <v>68501</v>
      </c>
      <c r="K59" s="321">
        <v>121.2</v>
      </c>
      <c r="L59" s="322">
        <v>119674</v>
      </c>
      <c r="M59" s="323">
        <v>26.2</v>
      </c>
      <c r="N59" s="324">
        <v>95</v>
      </c>
    </row>
    <row r="60" spans="1:14" ht="12.9">
      <c r="A60" s="248"/>
      <c r="B60" s="244"/>
      <c r="C60" s="244"/>
      <c r="D60" s="244"/>
      <c r="E60" s="244"/>
      <c r="F60" s="244"/>
      <c r="G60" s="325"/>
      <c r="H60" s="326" t="s">
        <v>517</v>
      </c>
      <c r="I60" s="333">
        <v>112829</v>
      </c>
      <c r="J60" s="328">
        <v>18677</v>
      </c>
      <c r="K60" s="329">
        <v>-11.6</v>
      </c>
      <c r="L60" s="330">
        <v>57803</v>
      </c>
      <c r="M60" s="331">
        <v>4.8</v>
      </c>
      <c r="N60" s="332">
        <v>-16.399999999999999</v>
      </c>
    </row>
    <row r="61" spans="1:14" ht="12.9">
      <c r="A61" s="248"/>
      <c r="B61" s="244"/>
      <c r="C61" s="244"/>
      <c r="D61" s="244"/>
      <c r="E61" s="244"/>
      <c r="F61" s="244"/>
      <c r="G61" s="310" t="s">
        <v>522</v>
      </c>
      <c r="H61" s="334"/>
      <c r="I61" s="335">
        <v>366374</v>
      </c>
      <c r="J61" s="336">
        <v>60121</v>
      </c>
      <c r="K61" s="337">
        <v>67.2</v>
      </c>
      <c r="L61" s="338">
        <v>107538</v>
      </c>
      <c r="M61" s="339">
        <v>9.8000000000000007</v>
      </c>
      <c r="N61" s="324">
        <v>57.4</v>
      </c>
    </row>
    <row r="62" spans="1:14" ht="12.9">
      <c r="A62" s="248"/>
      <c r="B62" s="244"/>
      <c r="C62" s="244"/>
      <c r="D62" s="244"/>
      <c r="E62" s="244"/>
      <c r="F62" s="244"/>
      <c r="G62" s="325"/>
      <c r="H62" s="326" t="s">
        <v>517</v>
      </c>
      <c r="I62" s="327">
        <v>226098</v>
      </c>
      <c r="J62" s="328">
        <v>37084</v>
      </c>
      <c r="K62" s="329">
        <v>40</v>
      </c>
      <c r="L62" s="330">
        <v>59584</v>
      </c>
      <c r="M62" s="331">
        <v>7.8</v>
      </c>
      <c r="N62" s="332">
        <v>32.200000000000003</v>
      </c>
    </row>
    <row r="63" spans="1:14" ht="12.9">
      <c r="A63" s="248"/>
      <c r="B63" s="244"/>
      <c r="C63" s="244"/>
      <c r="D63" s="244"/>
      <c r="E63" s="244"/>
      <c r="F63" s="244"/>
      <c r="G63" s="244"/>
      <c r="H63" s="244"/>
      <c r="I63" s="244"/>
      <c r="J63" s="244"/>
      <c r="K63" s="244"/>
      <c r="L63" s="244"/>
      <c r="M63" s="244"/>
      <c r="N63" s="244"/>
    </row>
    <row r="64" spans="1:14" ht="12.9">
      <c r="A64" s="248"/>
      <c r="B64" s="244"/>
      <c r="C64" s="244"/>
      <c r="D64" s="244"/>
      <c r="E64" s="244"/>
      <c r="F64" s="244"/>
      <c r="G64" s="244"/>
      <c r="H64" s="244"/>
      <c r="I64" s="244"/>
      <c r="J64" s="244"/>
      <c r="K64" s="244"/>
      <c r="L64" s="244"/>
      <c r="M64" s="244"/>
      <c r="N64" s="244"/>
    </row>
    <row r="65" spans="1:16" ht="12.9">
      <c r="A65" s="248"/>
      <c r="B65" s="244"/>
      <c r="C65" s="244"/>
      <c r="D65" s="244"/>
      <c r="E65" s="244"/>
      <c r="F65" s="244"/>
      <c r="G65" s="244"/>
      <c r="H65" s="244"/>
      <c r="I65" s="244"/>
      <c r="J65" s="244"/>
      <c r="K65" s="244"/>
      <c r="L65" s="244"/>
      <c r="M65" s="244"/>
      <c r="N65" s="244"/>
    </row>
    <row r="66" spans="1:16" ht="12.9">
      <c r="A66" s="340"/>
      <c r="B66" s="306"/>
      <c r="C66" s="306"/>
      <c r="D66" s="306"/>
      <c r="E66" s="306"/>
      <c r="F66" s="306"/>
      <c r="G66" s="306"/>
      <c r="H66" s="306"/>
      <c r="I66" s="306"/>
      <c r="J66" s="306"/>
      <c r="K66" s="306"/>
      <c r="L66" s="306"/>
      <c r="M66" s="306"/>
      <c r="N66" s="306"/>
      <c r="O66" s="341"/>
    </row>
    <row r="67" spans="1:16" ht="13.75" hidden="1" customHeight="1">
      <c r="G67" s="244"/>
      <c r="H67" s="244"/>
      <c r="I67" s="244"/>
      <c r="J67" s="244"/>
      <c r="K67" s="244"/>
      <c r="L67" s="244"/>
      <c r="M67" s="244"/>
      <c r="N67" s="244"/>
      <c r="O67" s="244"/>
      <c r="P67" s="244"/>
    </row>
    <row r="68" spans="1:16" ht="13.75" hidden="1" customHeight="1">
      <c r="G68" s="244"/>
      <c r="H68" s="244"/>
      <c r="I68" s="244"/>
      <c r="J68" s="244"/>
      <c r="K68" s="244"/>
      <c r="L68" s="244"/>
      <c r="M68" s="244"/>
      <c r="N68" s="244"/>
    </row>
    <row r="69" spans="1:16" ht="13.75" hidden="1" customHeight="1">
      <c r="G69" s="244"/>
      <c r="H69" s="244"/>
      <c r="I69" s="244"/>
      <c r="J69" s="244"/>
      <c r="K69" s="244"/>
      <c r="L69" s="244"/>
      <c r="M69" s="244"/>
      <c r="N69" s="244"/>
    </row>
    <row r="70" spans="1:16" ht="12.9" hidden="1">
      <c r="G70" s="244"/>
      <c r="H70" s="244"/>
      <c r="I70" s="244"/>
      <c r="J70" s="244"/>
      <c r="K70" s="244"/>
      <c r="L70" s="244"/>
      <c r="M70" s="244"/>
      <c r="N70" s="244"/>
    </row>
    <row r="71" spans="1:16" ht="12.9" hidden="1">
      <c r="G71" s="244"/>
      <c r="H71" s="244"/>
      <c r="I71" s="244"/>
      <c r="J71" s="244"/>
      <c r="K71" s="244"/>
      <c r="L71" s="244"/>
      <c r="M71" s="244"/>
      <c r="N71" s="244"/>
    </row>
    <row r="72" spans="1:16" ht="12.9" hidden="1">
      <c r="G72" s="244"/>
      <c r="H72" s="244"/>
      <c r="I72" s="244"/>
      <c r="J72" s="244"/>
      <c r="K72" s="244"/>
      <c r="L72" s="244"/>
      <c r="M72" s="244"/>
      <c r="N72" s="244"/>
    </row>
    <row r="73" spans="1:16" ht="12.9" hidden="1">
      <c r="G73" s="244"/>
      <c r="H73" s="244"/>
      <c r="I73" s="244"/>
      <c r="J73" s="244"/>
      <c r="K73" s="244"/>
      <c r="L73" s="244"/>
      <c r="M73" s="244"/>
      <c r="N73" s="244"/>
    </row>
    <row r="74" spans="1:16" ht="12.9"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47" zoomScaleSheetLayoutView="100" workbookViewId="0">
      <selection activeCell="AD6" sqref="AD6:AK6"/>
    </sheetView>
  </sheetViews>
  <sheetFormatPr defaultColWidth="0" defaultRowHeight="13.7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6" t="s">
        <v>3</v>
      </c>
      <c r="D47" s="1136"/>
      <c r="E47" s="1137"/>
      <c r="F47" s="11">
        <v>23</v>
      </c>
      <c r="G47" s="12">
        <v>28.65</v>
      </c>
      <c r="H47" s="12">
        <v>35.119999999999997</v>
      </c>
      <c r="I47" s="12">
        <v>40.369999999999997</v>
      </c>
      <c r="J47" s="13">
        <v>43.96</v>
      </c>
    </row>
    <row r="48" spans="2:10" ht="57.75" customHeight="1">
      <c r="B48" s="14"/>
      <c r="C48" s="1138" t="s">
        <v>4</v>
      </c>
      <c r="D48" s="1138"/>
      <c r="E48" s="1139"/>
      <c r="F48" s="15">
        <v>3.1</v>
      </c>
      <c r="G48" s="16">
        <v>2.57</v>
      </c>
      <c r="H48" s="16">
        <v>2.08</v>
      </c>
      <c r="I48" s="16">
        <v>2.2599999999999998</v>
      </c>
      <c r="J48" s="17">
        <v>2.77</v>
      </c>
    </row>
    <row r="49" spans="2:10" ht="57.75" customHeight="1" thickBot="1">
      <c r="B49" s="18"/>
      <c r="C49" s="1140" t="s">
        <v>5</v>
      </c>
      <c r="D49" s="1140"/>
      <c r="E49" s="1141"/>
      <c r="F49" s="19">
        <v>6.81</v>
      </c>
      <c r="G49" s="20">
        <v>5.97</v>
      </c>
      <c r="H49" s="20">
        <v>5.15</v>
      </c>
      <c r="I49" s="20">
        <v>6.07</v>
      </c>
      <c r="J49" s="21">
        <v>3.96</v>
      </c>
    </row>
    <row r="50" spans="2:10" ht="13.75" customHeight="1"/>
    <row r="51" spans="2:10" ht="13.75" hidden="1" customHeight="1"/>
    <row r="52" spans="2:10" ht="13.75" hidden="1" customHeight="1"/>
    <row r="53" spans="2:10" ht="13.7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8" zoomScaleSheetLayoutView="100" workbookViewId="0">
      <selection activeCell="AD6" sqref="AD6:AK6"/>
    </sheetView>
  </sheetViews>
  <sheetFormatPr defaultColWidth="0" defaultRowHeight="12.9"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75" customHeight="1" thickBot="1">
      <c r="A32" s="22"/>
      <c r="B32" s="22"/>
      <c r="C32" s="22"/>
      <c r="D32" s="22"/>
      <c r="E32" s="22"/>
      <c r="F32" s="22"/>
      <c r="G32" s="22"/>
      <c r="H32" s="22"/>
      <c r="I32" s="22"/>
      <c r="J32" s="24" t="s">
        <v>0</v>
      </c>
      <c r="K32" s="22"/>
      <c r="L32" s="22"/>
      <c r="M32" s="22"/>
      <c r="N32" s="22"/>
      <c r="O32" s="22"/>
      <c r="P32" s="22"/>
    </row>
    <row r="33" spans="1:16" ht="39.25"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25" customHeight="1">
      <c r="A34" s="22"/>
      <c r="B34" s="31"/>
      <c r="C34" s="1148" t="s">
        <v>529</v>
      </c>
      <c r="D34" s="1148"/>
      <c r="E34" s="1149"/>
      <c r="F34" s="32">
        <v>1.38</v>
      </c>
      <c r="G34" s="33" t="s">
        <v>530</v>
      </c>
      <c r="H34" s="33" t="s">
        <v>531</v>
      </c>
      <c r="I34" s="33" t="s">
        <v>532</v>
      </c>
      <c r="J34" s="34" t="s">
        <v>533</v>
      </c>
      <c r="K34" s="22"/>
      <c r="L34" s="22"/>
      <c r="M34" s="22"/>
      <c r="N34" s="22"/>
      <c r="O34" s="22"/>
      <c r="P34" s="22"/>
    </row>
    <row r="35" spans="1:16" ht="39.25" customHeight="1">
      <c r="A35" s="22"/>
      <c r="B35" s="35"/>
      <c r="C35" s="1142" t="s">
        <v>534</v>
      </c>
      <c r="D35" s="1143"/>
      <c r="E35" s="1144"/>
      <c r="F35" s="36">
        <v>3.1</v>
      </c>
      <c r="G35" s="37">
        <v>2.57</v>
      </c>
      <c r="H35" s="37">
        <v>2.08</v>
      </c>
      <c r="I35" s="37">
        <v>2.2599999999999998</v>
      </c>
      <c r="J35" s="38">
        <v>2.77</v>
      </c>
      <c r="K35" s="22"/>
      <c r="L35" s="22"/>
      <c r="M35" s="22"/>
      <c r="N35" s="22"/>
      <c r="O35" s="22"/>
      <c r="P35" s="22"/>
    </row>
    <row r="36" spans="1:16" ht="39.25" customHeight="1">
      <c r="A36" s="22"/>
      <c r="B36" s="35"/>
      <c r="C36" s="1142" t="s">
        <v>535</v>
      </c>
      <c r="D36" s="1143"/>
      <c r="E36" s="1144"/>
      <c r="F36" s="36">
        <v>2.08</v>
      </c>
      <c r="G36" s="37">
        <v>1.1599999999999999</v>
      </c>
      <c r="H36" s="37">
        <v>1.25</v>
      </c>
      <c r="I36" s="37">
        <v>1.37</v>
      </c>
      <c r="J36" s="38">
        <v>1.56</v>
      </c>
      <c r="K36" s="22"/>
      <c r="L36" s="22"/>
      <c r="M36" s="22"/>
      <c r="N36" s="22"/>
      <c r="O36" s="22"/>
      <c r="P36" s="22"/>
    </row>
    <row r="37" spans="1:16" ht="39.25" customHeight="1">
      <c r="A37" s="22"/>
      <c r="B37" s="35"/>
      <c r="C37" s="1142" t="s">
        <v>536</v>
      </c>
      <c r="D37" s="1143"/>
      <c r="E37" s="1144"/>
      <c r="F37" s="36">
        <v>1.9</v>
      </c>
      <c r="G37" s="37">
        <v>1.95</v>
      </c>
      <c r="H37" s="37">
        <v>1.61</v>
      </c>
      <c r="I37" s="37">
        <v>0.98</v>
      </c>
      <c r="J37" s="38">
        <v>1.1100000000000001</v>
      </c>
      <c r="K37" s="22"/>
      <c r="L37" s="22"/>
      <c r="M37" s="22"/>
      <c r="N37" s="22"/>
      <c r="O37" s="22"/>
      <c r="P37" s="22"/>
    </row>
    <row r="38" spans="1:16" ht="39.25" customHeight="1">
      <c r="A38" s="22"/>
      <c r="B38" s="35"/>
      <c r="C38" s="1142" t="s">
        <v>537</v>
      </c>
      <c r="D38" s="1143"/>
      <c r="E38" s="1144"/>
      <c r="F38" s="36">
        <v>0.93</v>
      </c>
      <c r="G38" s="37">
        <v>1.41</v>
      </c>
      <c r="H38" s="37">
        <v>1.01</v>
      </c>
      <c r="I38" s="37">
        <v>0.94</v>
      </c>
      <c r="J38" s="38">
        <v>1</v>
      </c>
      <c r="K38" s="22"/>
      <c r="L38" s="22"/>
      <c r="M38" s="22"/>
      <c r="N38" s="22"/>
      <c r="O38" s="22"/>
      <c r="P38" s="22"/>
    </row>
    <row r="39" spans="1:16" ht="39.25" customHeight="1">
      <c r="A39" s="22"/>
      <c r="B39" s="35"/>
      <c r="C39" s="1142" t="s">
        <v>538</v>
      </c>
      <c r="D39" s="1143"/>
      <c r="E39" s="1144"/>
      <c r="F39" s="36">
        <v>1.71</v>
      </c>
      <c r="G39" s="37">
        <v>1.45</v>
      </c>
      <c r="H39" s="37">
        <v>0.94</v>
      </c>
      <c r="I39" s="37">
        <v>1.25</v>
      </c>
      <c r="J39" s="38">
        <v>0.65</v>
      </c>
      <c r="K39" s="22"/>
      <c r="L39" s="22"/>
      <c r="M39" s="22"/>
      <c r="N39" s="22"/>
      <c r="O39" s="22"/>
      <c r="P39" s="22"/>
    </row>
    <row r="40" spans="1:16" ht="39.25" customHeight="1">
      <c r="A40" s="22"/>
      <c r="B40" s="35"/>
      <c r="C40" s="1142" t="s">
        <v>539</v>
      </c>
      <c r="D40" s="1143"/>
      <c r="E40" s="1144"/>
      <c r="F40" s="36">
        <v>0.12</v>
      </c>
      <c r="G40" s="37">
        <v>0.16</v>
      </c>
      <c r="H40" s="37">
        <v>0.1</v>
      </c>
      <c r="I40" s="37">
        <v>0.13</v>
      </c>
      <c r="J40" s="38">
        <v>0.18</v>
      </c>
      <c r="K40" s="22"/>
      <c r="L40" s="22"/>
      <c r="M40" s="22"/>
      <c r="N40" s="22"/>
      <c r="O40" s="22"/>
      <c r="P40" s="22"/>
    </row>
    <row r="41" spans="1:16" ht="39.25" customHeight="1">
      <c r="A41" s="22"/>
      <c r="B41" s="35"/>
      <c r="C41" s="1142" t="s">
        <v>540</v>
      </c>
      <c r="D41" s="1143"/>
      <c r="E41" s="1144"/>
      <c r="F41" s="36">
        <v>0.03</v>
      </c>
      <c r="G41" s="37">
        <v>0</v>
      </c>
      <c r="H41" s="37">
        <v>0.01</v>
      </c>
      <c r="I41" s="37">
        <v>0.01</v>
      </c>
      <c r="J41" s="38">
        <v>0.01</v>
      </c>
      <c r="K41" s="22"/>
      <c r="L41" s="22"/>
      <c r="M41" s="22"/>
      <c r="N41" s="22"/>
      <c r="O41" s="22"/>
      <c r="P41" s="22"/>
    </row>
    <row r="42" spans="1:16" ht="39.25" customHeight="1">
      <c r="A42" s="22"/>
      <c r="B42" s="39"/>
      <c r="C42" s="1142" t="s">
        <v>541</v>
      </c>
      <c r="D42" s="1143"/>
      <c r="E42" s="1144"/>
      <c r="F42" s="36" t="s">
        <v>485</v>
      </c>
      <c r="G42" s="37" t="s">
        <v>485</v>
      </c>
      <c r="H42" s="37" t="s">
        <v>485</v>
      </c>
      <c r="I42" s="37" t="s">
        <v>485</v>
      </c>
      <c r="J42" s="38" t="s">
        <v>485</v>
      </c>
      <c r="K42" s="22"/>
      <c r="L42" s="22"/>
      <c r="M42" s="22"/>
      <c r="N42" s="22"/>
      <c r="O42" s="22"/>
      <c r="P42" s="22"/>
    </row>
    <row r="43" spans="1:16" ht="39.25" customHeight="1" thickBot="1">
      <c r="A43" s="22"/>
      <c r="B43" s="40"/>
      <c r="C43" s="1145" t="s">
        <v>542</v>
      </c>
      <c r="D43" s="1146"/>
      <c r="E43" s="1147"/>
      <c r="F43" s="41">
        <v>0.1</v>
      </c>
      <c r="G43" s="42" t="s">
        <v>485</v>
      </c>
      <c r="H43" s="42" t="s">
        <v>485</v>
      </c>
      <c r="I43" s="42" t="s">
        <v>485</v>
      </c>
      <c r="J43" s="43" t="s">
        <v>485</v>
      </c>
      <c r="K43" s="22"/>
      <c r="L43" s="22"/>
      <c r="M43" s="22"/>
      <c r="N43" s="22"/>
      <c r="O43" s="22"/>
      <c r="P43" s="22"/>
    </row>
    <row r="44" spans="1:16" ht="39.25"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51" zoomScaleSheetLayoutView="55" workbookViewId="0">
      <selection activeCell="AD6" sqref="AD6:AK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75" customHeight="1">
      <c r="A1" s="48"/>
      <c r="B1" s="48"/>
      <c r="C1" s="48"/>
      <c r="D1" s="48"/>
      <c r="E1" s="48"/>
      <c r="F1" s="48"/>
      <c r="G1" s="48"/>
      <c r="H1" s="48"/>
      <c r="I1" s="48"/>
      <c r="J1" s="48"/>
      <c r="K1" s="48"/>
      <c r="L1" s="48"/>
      <c r="M1" s="48"/>
      <c r="N1" s="48"/>
      <c r="O1" s="48"/>
      <c r="P1" s="48"/>
      <c r="Q1" s="48"/>
      <c r="R1" s="48"/>
      <c r="S1" s="48"/>
      <c r="T1" s="48"/>
      <c r="U1" s="48"/>
    </row>
    <row r="2" spans="1:21" ht="13.75" customHeight="1">
      <c r="A2" s="48"/>
      <c r="B2" s="48"/>
      <c r="C2" s="48"/>
      <c r="D2" s="48"/>
      <c r="E2" s="48"/>
      <c r="F2" s="48"/>
      <c r="G2" s="48"/>
      <c r="H2" s="48"/>
      <c r="I2" s="48"/>
      <c r="J2" s="48"/>
      <c r="K2" s="48"/>
      <c r="L2" s="48"/>
      <c r="M2" s="48"/>
      <c r="N2" s="48"/>
      <c r="O2" s="48"/>
      <c r="P2" s="48"/>
      <c r="Q2" s="48"/>
      <c r="R2" s="48"/>
      <c r="S2" s="48"/>
      <c r="T2" s="48"/>
      <c r="U2" s="48"/>
    </row>
    <row r="3" spans="1:21" ht="13.75" customHeight="1">
      <c r="A3" s="48"/>
      <c r="B3" s="48"/>
      <c r="C3" s="48"/>
      <c r="D3" s="48"/>
      <c r="E3" s="48"/>
      <c r="F3" s="48"/>
      <c r="G3" s="48"/>
      <c r="H3" s="48"/>
      <c r="I3" s="48"/>
      <c r="J3" s="48"/>
      <c r="K3" s="48"/>
      <c r="L3" s="48"/>
      <c r="M3" s="48"/>
      <c r="N3" s="48"/>
      <c r="O3" s="48"/>
      <c r="P3" s="48"/>
      <c r="Q3" s="48"/>
      <c r="R3" s="48"/>
      <c r="S3" s="48"/>
      <c r="T3" s="48"/>
      <c r="U3" s="48"/>
    </row>
    <row r="4" spans="1:21" ht="13.75" customHeight="1">
      <c r="A4" s="48"/>
      <c r="B4" s="48"/>
      <c r="C4" s="48"/>
      <c r="D4" s="48"/>
      <c r="E4" s="48"/>
      <c r="F4" s="48"/>
      <c r="G4" s="48"/>
      <c r="H4" s="48"/>
      <c r="I4" s="48"/>
      <c r="J4" s="48"/>
      <c r="K4" s="48"/>
      <c r="L4" s="48"/>
      <c r="M4" s="48"/>
      <c r="N4" s="48"/>
      <c r="O4" s="48"/>
      <c r="P4" s="48"/>
      <c r="Q4" s="48"/>
      <c r="R4" s="48"/>
      <c r="S4" s="48"/>
      <c r="T4" s="48"/>
      <c r="U4" s="48"/>
    </row>
    <row r="5" spans="1:21" ht="13.75" customHeight="1">
      <c r="A5" s="48"/>
      <c r="B5" s="48"/>
      <c r="C5" s="48"/>
      <c r="D5" s="48"/>
      <c r="E5" s="48"/>
      <c r="F5" s="48"/>
      <c r="G5" s="48"/>
      <c r="H5" s="48"/>
      <c r="I5" s="48"/>
      <c r="J5" s="48"/>
      <c r="K5" s="48"/>
      <c r="L5" s="48"/>
      <c r="M5" s="48"/>
      <c r="N5" s="48"/>
      <c r="O5" s="48"/>
      <c r="P5" s="48"/>
      <c r="Q5" s="48"/>
      <c r="R5" s="48"/>
      <c r="S5" s="48"/>
      <c r="T5" s="48"/>
      <c r="U5" s="48"/>
    </row>
    <row r="6" spans="1:21" ht="13.75" customHeight="1">
      <c r="A6" s="48"/>
      <c r="B6" s="48"/>
      <c r="C6" s="48"/>
      <c r="D6" s="48"/>
      <c r="E6" s="48"/>
      <c r="F6" s="48"/>
      <c r="G6" s="48"/>
      <c r="H6" s="48"/>
      <c r="I6" s="48"/>
      <c r="J6" s="48"/>
      <c r="K6" s="48"/>
      <c r="L6" s="48"/>
      <c r="M6" s="48"/>
      <c r="N6" s="48"/>
      <c r="O6" s="48"/>
      <c r="P6" s="48"/>
      <c r="Q6" s="48"/>
      <c r="R6" s="48"/>
      <c r="S6" s="48"/>
      <c r="T6" s="48"/>
      <c r="U6" s="48"/>
    </row>
    <row r="7" spans="1:21" ht="13.75" customHeight="1">
      <c r="A7" s="48"/>
      <c r="B7" s="48"/>
      <c r="C7" s="48"/>
      <c r="D7" s="48"/>
      <c r="E7" s="48"/>
      <c r="F7" s="48"/>
      <c r="G7" s="48"/>
      <c r="H7" s="48"/>
      <c r="I7" s="48"/>
      <c r="J7" s="48"/>
      <c r="K7" s="48"/>
      <c r="L7" s="48"/>
      <c r="M7" s="48"/>
      <c r="N7" s="48"/>
      <c r="O7" s="48"/>
      <c r="P7" s="48"/>
      <c r="Q7" s="48"/>
      <c r="R7" s="48"/>
      <c r="S7" s="48"/>
      <c r="T7" s="48"/>
      <c r="U7" s="48"/>
    </row>
    <row r="8" spans="1:21" ht="13.75" customHeight="1">
      <c r="A8" s="48"/>
      <c r="B8" s="48"/>
      <c r="C8" s="48"/>
      <c r="D8" s="48"/>
      <c r="E8" s="48"/>
      <c r="F8" s="48"/>
      <c r="G8" s="48"/>
      <c r="H8" s="48"/>
      <c r="I8" s="48"/>
      <c r="J8" s="48"/>
      <c r="K8" s="48"/>
      <c r="L8" s="48"/>
      <c r="M8" s="48"/>
      <c r="N8" s="48"/>
      <c r="O8" s="48"/>
      <c r="P8" s="48"/>
      <c r="Q8" s="48"/>
      <c r="R8" s="48"/>
      <c r="S8" s="48"/>
      <c r="T8" s="48"/>
      <c r="U8" s="48"/>
    </row>
    <row r="9" spans="1:21" ht="13.75" customHeight="1">
      <c r="A9" s="48"/>
      <c r="B9" s="48"/>
      <c r="C9" s="48"/>
      <c r="D9" s="48"/>
      <c r="E9" s="48"/>
      <c r="F9" s="48"/>
      <c r="G9" s="48"/>
      <c r="H9" s="48"/>
      <c r="I9" s="48"/>
      <c r="J9" s="48"/>
      <c r="K9" s="48"/>
      <c r="L9" s="48"/>
      <c r="M9" s="48"/>
      <c r="N9" s="48"/>
      <c r="O9" s="48"/>
      <c r="P9" s="48"/>
      <c r="Q9" s="48"/>
      <c r="R9" s="48"/>
      <c r="S9" s="48"/>
      <c r="T9" s="48"/>
      <c r="U9" s="48"/>
    </row>
    <row r="10" spans="1:21" ht="13.75" customHeight="1">
      <c r="A10" s="48"/>
      <c r="B10" s="48"/>
      <c r="C10" s="48"/>
      <c r="D10" s="48"/>
      <c r="E10" s="48"/>
      <c r="F10" s="48"/>
      <c r="G10" s="48"/>
      <c r="H10" s="48"/>
      <c r="I10" s="48"/>
      <c r="J10" s="48"/>
      <c r="K10" s="48"/>
      <c r="L10" s="48"/>
      <c r="M10" s="48"/>
      <c r="N10" s="48"/>
      <c r="O10" s="48"/>
      <c r="P10" s="48"/>
      <c r="Q10" s="48"/>
      <c r="R10" s="48"/>
      <c r="S10" s="48"/>
      <c r="T10" s="48"/>
      <c r="U10" s="48"/>
    </row>
    <row r="11" spans="1:21" ht="13.75" customHeight="1">
      <c r="A11" s="48"/>
      <c r="B11" s="48"/>
      <c r="C11" s="48"/>
      <c r="D11" s="48"/>
      <c r="E11" s="48"/>
      <c r="F11" s="48"/>
      <c r="G11" s="48"/>
      <c r="H11" s="48"/>
      <c r="I11" s="48"/>
      <c r="J11" s="48"/>
      <c r="K11" s="48"/>
      <c r="L11" s="48"/>
      <c r="M11" s="48"/>
      <c r="N11" s="48"/>
      <c r="O11" s="48"/>
      <c r="P11" s="48"/>
      <c r="Q11" s="48"/>
      <c r="R11" s="48"/>
      <c r="S11" s="48"/>
      <c r="T11" s="48"/>
      <c r="U11" s="48"/>
    </row>
    <row r="12" spans="1:21" ht="13.75" customHeight="1">
      <c r="A12" s="48"/>
      <c r="B12" s="48"/>
      <c r="C12" s="48"/>
      <c r="D12" s="48"/>
      <c r="E12" s="48"/>
      <c r="F12" s="48"/>
      <c r="G12" s="48"/>
      <c r="H12" s="48"/>
      <c r="I12" s="48"/>
      <c r="J12" s="48"/>
      <c r="K12" s="48"/>
      <c r="L12" s="48"/>
      <c r="M12" s="48"/>
      <c r="N12" s="48"/>
      <c r="O12" s="48"/>
      <c r="P12" s="48"/>
      <c r="Q12" s="48"/>
      <c r="R12" s="48"/>
      <c r="S12" s="48"/>
      <c r="T12" s="48"/>
      <c r="U12" s="48"/>
    </row>
    <row r="13" spans="1:21" ht="13.75" customHeight="1">
      <c r="A13" s="48"/>
      <c r="B13" s="48"/>
      <c r="C13" s="48"/>
      <c r="D13" s="48"/>
      <c r="E13" s="48"/>
      <c r="F13" s="48"/>
      <c r="G13" s="48"/>
      <c r="H13" s="48"/>
      <c r="I13" s="48"/>
      <c r="J13" s="48"/>
      <c r="K13" s="48"/>
      <c r="L13" s="48"/>
      <c r="M13" s="48"/>
      <c r="N13" s="48"/>
      <c r="O13" s="48"/>
      <c r="P13" s="48"/>
      <c r="Q13" s="48"/>
      <c r="R13" s="48"/>
      <c r="S13" s="48"/>
      <c r="T13" s="48"/>
      <c r="U13" s="48"/>
    </row>
    <row r="14" spans="1:21" ht="13.75" customHeight="1">
      <c r="A14" s="48"/>
      <c r="B14" s="48"/>
      <c r="C14" s="48"/>
      <c r="D14" s="48"/>
      <c r="E14" s="48"/>
      <c r="F14" s="48"/>
      <c r="G14" s="48"/>
      <c r="H14" s="48"/>
      <c r="I14" s="48"/>
      <c r="J14" s="48"/>
      <c r="K14" s="48"/>
      <c r="L14" s="48"/>
      <c r="M14" s="48"/>
      <c r="N14" s="48"/>
      <c r="O14" s="48"/>
      <c r="P14" s="48"/>
      <c r="Q14" s="48"/>
      <c r="R14" s="48"/>
      <c r="S14" s="48"/>
      <c r="T14" s="48"/>
      <c r="U14" s="48"/>
    </row>
    <row r="15" spans="1:21" ht="13.75" customHeight="1">
      <c r="A15" s="48"/>
      <c r="B15" s="48"/>
      <c r="C15" s="48"/>
      <c r="D15" s="48"/>
      <c r="E15" s="48"/>
      <c r="F15" s="48"/>
      <c r="G15" s="48"/>
      <c r="H15" s="48"/>
      <c r="I15" s="48"/>
      <c r="J15" s="48"/>
      <c r="K15" s="48"/>
      <c r="L15" s="48"/>
      <c r="M15" s="48"/>
      <c r="N15" s="48"/>
      <c r="O15" s="48"/>
      <c r="P15" s="48"/>
      <c r="Q15" s="48"/>
      <c r="R15" s="48"/>
      <c r="S15" s="48"/>
      <c r="T15" s="48"/>
      <c r="U15" s="48"/>
    </row>
    <row r="16" spans="1:21" ht="13.75" customHeight="1">
      <c r="A16" s="48"/>
      <c r="B16" s="48"/>
      <c r="C16" s="48"/>
      <c r="D16" s="48"/>
      <c r="E16" s="48"/>
      <c r="F16" s="48"/>
      <c r="G16" s="48"/>
      <c r="H16" s="48"/>
      <c r="I16" s="48"/>
      <c r="J16" s="48"/>
      <c r="K16" s="48"/>
      <c r="L16" s="48"/>
      <c r="M16" s="48"/>
      <c r="N16" s="48"/>
      <c r="O16" s="48"/>
      <c r="P16" s="48"/>
      <c r="Q16" s="48"/>
      <c r="R16" s="48"/>
      <c r="S16" s="48"/>
      <c r="T16" s="48"/>
      <c r="U16" s="48"/>
    </row>
    <row r="17" spans="1:21" ht="13.75" customHeight="1">
      <c r="A17" s="48"/>
      <c r="B17" s="48"/>
      <c r="C17" s="48"/>
      <c r="D17" s="48"/>
      <c r="E17" s="48"/>
      <c r="F17" s="48"/>
      <c r="G17" s="48"/>
      <c r="H17" s="48"/>
      <c r="I17" s="48"/>
      <c r="J17" s="48"/>
      <c r="K17" s="48"/>
      <c r="L17" s="48"/>
      <c r="M17" s="48"/>
      <c r="N17" s="48"/>
      <c r="O17" s="48"/>
      <c r="P17" s="48"/>
      <c r="Q17" s="48"/>
      <c r="R17" s="48"/>
      <c r="S17" s="48"/>
      <c r="T17" s="48"/>
      <c r="U17" s="48"/>
    </row>
    <row r="18" spans="1:21" ht="13.75" customHeight="1">
      <c r="A18" s="48"/>
      <c r="B18" s="48"/>
      <c r="C18" s="48"/>
      <c r="D18" s="48"/>
      <c r="E18" s="48"/>
      <c r="F18" s="48"/>
      <c r="G18" s="48"/>
      <c r="H18" s="48"/>
      <c r="I18" s="48"/>
      <c r="J18" s="48"/>
      <c r="K18" s="48"/>
      <c r="L18" s="48"/>
      <c r="M18" s="48"/>
      <c r="N18" s="48"/>
      <c r="O18" s="48"/>
      <c r="P18" s="48"/>
      <c r="Q18" s="48"/>
      <c r="R18" s="48"/>
      <c r="S18" s="48"/>
      <c r="T18" s="48"/>
      <c r="U18" s="48"/>
    </row>
    <row r="19" spans="1:21" ht="13.75" customHeight="1">
      <c r="A19" s="48"/>
      <c r="B19" s="48"/>
      <c r="C19" s="48"/>
      <c r="D19" s="48"/>
      <c r="E19" s="48"/>
      <c r="F19" s="48"/>
      <c r="G19" s="48"/>
      <c r="H19" s="48"/>
      <c r="I19" s="48"/>
      <c r="J19" s="48"/>
      <c r="K19" s="48"/>
      <c r="L19" s="48"/>
      <c r="M19" s="48"/>
      <c r="N19" s="48"/>
      <c r="O19" s="48"/>
      <c r="P19" s="48"/>
      <c r="Q19" s="48"/>
      <c r="R19" s="48"/>
      <c r="S19" s="48"/>
      <c r="T19" s="48"/>
      <c r="U19" s="48"/>
    </row>
    <row r="20" spans="1:21" ht="13.75" customHeight="1">
      <c r="A20" s="48"/>
      <c r="B20" s="48"/>
      <c r="C20" s="48"/>
      <c r="D20" s="48"/>
      <c r="E20" s="48"/>
      <c r="F20" s="48"/>
      <c r="G20" s="48"/>
      <c r="H20" s="48"/>
      <c r="I20" s="48"/>
      <c r="J20" s="48"/>
      <c r="K20" s="48"/>
      <c r="L20" s="48"/>
      <c r="M20" s="48"/>
      <c r="N20" s="48"/>
      <c r="O20" s="48"/>
      <c r="P20" s="48"/>
      <c r="Q20" s="48"/>
      <c r="R20" s="48"/>
      <c r="S20" s="48"/>
      <c r="T20" s="48"/>
      <c r="U20" s="48"/>
    </row>
    <row r="21" spans="1:21" ht="13.75" customHeight="1">
      <c r="A21" s="48"/>
      <c r="B21" s="48"/>
      <c r="C21" s="48"/>
      <c r="D21" s="48"/>
      <c r="E21" s="48"/>
      <c r="F21" s="48"/>
      <c r="G21" s="48"/>
      <c r="H21" s="48"/>
      <c r="I21" s="48"/>
      <c r="J21" s="48"/>
      <c r="K21" s="48"/>
      <c r="L21" s="48"/>
      <c r="M21" s="48"/>
      <c r="N21" s="48"/>
      <c r="O21" s="48"/>
      <c r="P21" s="48"/>
      <c r="Q21" s="48"/>
      <c r="R21" s="48"/>
      <c r="S21" s="48"/>
      <c r="T21" s="48"/>
      <c r="U21" s="48"/>
    </row>
    <row r="22" spans="1:21" ht="13.75" customHeight="1">
      <c r="A22" s="48"/>
      <c r="B22" s="48"/>
      <c r="C22" s="48"/>
      <c r="D22" s="48"/>
      <c r="E22" s="48"/>
      <c r="F22" s="48"/>
      <c r="G22" s="48"/>
      <c r="H22" s="48"/>
      <c r="I22" s="48"/>
      <c r="J22" s="48"/>
      <c r="K22" s="48"/>
      <c r="L22" s="48"/>
      <c r="M22" s="48"/>
      <c r="N22" s="48"/>
      <c r="O22" s="48"/>
      <c r="P22" s="48"/>
      <c r="Q22" s="48"/>
      <c r="R22" s="48"/>
      <c r="S22" s="48"/>
      <c r="T22" s="48"/>
      <c r="U22" s="48"/>
    </row>
    <row r="23" spans="1:21" ht="13.75" customHeight="1">
      <c r="A23" s="48"/>
      <c r="B23" s="48"/>
      <c r="C23" s="48"/>
      <c r="D23" s="48"/>
      <c r="E23" s="48"/>
      <c r="F23" s="48"/>
      <c r="G23" s="48"/>
      <c r="H23" s="48"/>
      <c r="I23" s="48"/>
      <c r="J23" s="48"/>
      <c r="K23" s="48"/>
      <c r="L23" s="48"/>
      <c r="M23" s="48"/>
      <c r="N23" s="48"/>
      <c r="O23" s="48"/>
      <c r="P23" s="48"/>
      <c r="Q23" s="48"/>
      <c r="R23" s="48"/>
      <c r="S23" s="48"/>
      <c r="T23" s="48"/>
      <c r="U23" s="48"/>
    </row>
    <row r="24" spans="1:21" ht="13.75" customHeight="1">
      <c r="A24" s="48"/>
      <c r="B24" s="48"/>
      <c r="C24" s="48"/>
      <c r="D24" s="48"/>
      <c r="E24" s="48"/>
      <c r="F24" s="48"/>
      <c r="G24" s="48"/>
      <c r="H24" s="48"/>
      <c r="I24" s="48"/>
      <c r="J24" s="48"/>
      <c r="K24" s="48"/>
      <c r="L24" s="48"/>
      <c r="M24" s="48"/>
      <c r="N24" s="48"/>
      <c r="O24" s="48"/>
      <c r="P24" s="48"/>
      <c r="Q24" s="48"/>
      <c r="R24" s="48"/>
      <c r="S24" s="48"/>
      <c r="T24" s="48"/>
      <c r="U24" s="48"/>
    </row>
    <row r="25" spans="1:21" ht="13.75" customHeight="1">
      <c r="A25" s="48"/>
      <c r="B25" s="48"/>
      <c r="C25" s="48"/>
      <c r="D25" s="48"/>
      <c r="E25" s="48"/>
      <c r="F25" s="48"/>
      <c r="G25" s="48"/>
      <c r="H25" s="48"/>
      <c r="I25" s="48"/>
      <c r="J25" s="48"/>
      <c r="K25" s="48"/>
      <c r="L25" s="48"/>
      <c r="M25" s="48"/>
      <c r="N25" s="48"/>
      <c r="O25" s="48"/>
      <c r="P25" s="48"/>
      <c r="Q25" s="48"/>
      <c r="R25" s="48"/>
      <c r="S25" s="48"/>
      <c r="T25" s="48"/>
      <c r="U25" s="48"/>
    </row>
    <row r="26" spans="1:21" ht="13.75" customHeight="1">
      <c r="A26" s="48"/>
      <c r="B26" s="48"/>
      <c r="C26" s="48"/>
      <c r="D26" s="48"/>
      <c r="E26" s="48"/>
      <c r="F26" s="48"/>
      <c r="G26" s="48"/>
      <c r="H26" s="48"/>
      <c r="I26" s="48"/>
      <c r="J26" s="48"/>
      <c r="K26" s="48"/>
      <c r="L26" s="48"/>
      <c r="M26" s="48"/>
      <c r="N26" s="48"/>
      <c r="O26" s="48"/>
      <c r="P26" s="48"/>
      <c r="Q26" s="48"/>
      <c r="R26" s="48"/>
      <c r="S26" s="48"/>
      <c r="T26" s="48"/>
      <c r="U26" s="48"/>
    </row>
    <row r="27" spans="1:21" ht="13.75" customHeight="1">
      <c r="A27" s="48"/>
      <c r="B27" s="48"/>
      <c r="C27" s="48"/>
      <c r="D27" s="48"/>
      <c r="E27" s="48"/>
      <c r="F27" s="48"/>
      <c r="G27" s="48"/>
      <c r="H27" s="48"/>
      <c r="I27" s="48"/>
      <c r="J27" s="48"/>
      <c r="K27" s="48"/>
      <c r="L27" s="48"/>
      <c r="M27" s="48"/>
      <c r="N27" s="48"/>
      <c r="O27" s="48"/>
      <c r="P27" s="48"/>
      <c r="Q27" s="48"/>
      <c r="R27" s="48"/>
      <c r="S27" s="48"/>
      <c r="T27" s="48"/>
      <c r="U27" s="48"/>
    </row>
    <row r="28" spans="1:21" ht="13.75" customHeight="1">
      <c r="A28" s="48"/>
      <c r="B28" s="48"/>
      <c r="C28" s="48"/>
      <c r="D28" s="48"/>
      <c r="E28" s="48"/>
      <c r="F28" s="48"/>
      <c r="G28" s="48"/>
      <c r="H28" s="48"/>
      <c r="I28" s="48"/>
      <c r="J28" s="48"/>
      <c r="K28" s="48"/>
      <c r="L28" s="48"/>
      <c r="M28" s="48"/>
      <c r="N28" s="48"/>
      <c r="O28" s="48"/>
      <c r="P28" s="48"/>
      <c r="Q28" s="48"/>
      <c r="R28" s="48"/>
      <c r="S28" s="48"/>
      <c r="T28" s="48"/>
      <c r="U28" s="48"/>
    </row>
    <row r="29" spans="1:21" ht="13.75" customHeight="1">
      <c r="A29" s="48"/>
      <c r="B29" s="48"/>
      <c r="C29" s="48"/>
      <c r="D29" s="48"/>
      <c r="E29" s="48"/>
      <c r="F29" s="48"/>
      <c r="G29" s="48"/>
      <c r="H29" s="48"/>
      <c r="I29" s="48"/>
      <c r="J29" s="48"/>
      <c r="K29" s="48"/>
      <c r="L29" s="48"/>
      <c r="M29" s="48"/>
      <c r="N29" s="48"/>
      <c r="O29" s="48"/>
      <c r="P29" s="48"/>
      <c r="Q29" s="48"/>
      <c r="R29" s="48"/>
      <c r="S29" s="48"/>
      <c r="T29" s="48"/>
      <c r="U29" s="48"/>
    </row>
    <row r="30" spans="1:21" ht="13.75" customHeight="1">
      <c r="A30" s="48"/>
      <c r="B30" s="48"/>
      <c r="C30" s="48"/>
      <c r="D30" s="48"/>
      <c r="E30" s="48"/>
      <c r="F30" s="48"/>
      <c r="G30" s="48"/>
      <c r="H30" s="48"/>
      <c r="I30" s="48"/>
      <c r="J30" s="48"/>
      <c r="K30" s="48"/>
      <c r="L30" s="48"/>
      <c r="M30" s="48"/>
      <c r="N30" s="48"/>
      <c r="O30" s="48"/>
      <c r="P30" s="48"/>
      <c r="Q30" s="48"/>
      <c r="R30" s="48"/>
      <c r="S30" s="48"/>
      <c r="T30" s="48"/>
      <c r="U30" s="48"/>
    </row>
    <row r="31" spans="1:21" ht="13.75" customHeight="1">
      <c r="A31" s="48"/>
      <c r="B31" s="48"/>
      <c r="C31" s="48"/>
      <c r="D31" s="48"/>
      <c r="E31" s="48"/>
      <c r="F31" s="48"/>
      <c r="G31" s="48"/>
      <c r="H31" s="48"/>
      <c r="I31" s="48"/>
      <c r="J31" s="48"/>
      <c r="K31" s="48"/>
      <c r="L31" s="48"/>
      <c r="M31" s="48"/>
      <c r="N31" s="48"/>
      <c r="O31" s="48"/>
      <c r="P31" s="48"/>
      <c r="Q31" s="48"/>
      <c r="R31" s="48"/>
      <c r="S31" s="48"/>
      <c r="T31" s="48"/>
      <c r="U31" s="48"/>
    </row>
    <row r="32" spans="1:21" ht="13.75" customHeight="1">
      <c r="A32" s="48"/>
      <c r="B32" s="48"/>
      <c r="C32" s="48"/>
      <c r="D32" s="48"/>
      <c r="E32" s="48"/>
      <c r="F32" s="48"/>
      <c r="G32" s="48"/>
      <c r="H32" s="48"/>
      <c r="I32" s="48"/>
      <c r="J32" s="48"/>
      <c r="K32" s="48"/>
      <c r="L32" s="48"/>
      <c r="M32" s="48"/>
      <c r="N32" s="48"/>
      <c r="O32" s="48"/>
      <c r="P32" s="48"/>
      <c r="Q32" s="48"/>
      <c r="R32" s="48"/>
      <c r="S32" s="48"/>
      <c r="T32" s="48"/>
      <c r="U32" s="48"/>
    </row>
    <row r="33" spans="1:21" ht="13.75" customHeight="1">
      <c r="A33" s="48"/>
      <c r="B33" s="48"/>
      <c r="C33" s="48"/>
      <c r="D33" s="48"/>
      <c r="E33" s="48"/>
      <c r="F33" s="48"/>
      <c r="G33" s="48"/>
      <c r="H33" s="48"/>
      <c r="I33" s="48"/>
      <c r="J33" s="48"/>
      <c r="K33" s="48"/>
      <c r="L33" s="48"/>
      <c r="M33" s="48"/>
      <c r="N33" s="48"/>
      <c r="O33" s="48"/>
      <c r="P33" s="48"/>
      <c r="Q33" s="48"/>
      <c r="R33" s="48"/>
      <c r="S33" s="48"/>
      <c r="T33" s="48"/>
      <c r="U33" s="48"/>
    </row>
    <row r="34" spans="1:21" ht="13.75" customHeight="1">
      <c r="A34" s="48"/>
      <c r="B34" s="48"/>
      <c r="C34" s="48"/>
      <c r="D34" s="48"/>
      <c r="E34" s="48"/>
      <c r="F34" s="48"/>
      <c r="G34" s="48"/>
      <c r="H34" s="48"/>
      <c r="I34" s="48"/>
      <c r="J34" s="48"/>
      <c r="K34" s="48"/>
      <c r="L34" s="48"/>
      <c r="M34" s="48"/>
      <c r="N34" s="48"/>
      <c r="O34" s="48"/>
      <c r="P34" s="48"/>
      <c r="Q34" s="48"/>
      <c r="R34" s="48"/>
      <c r="S34" s="48"/>
      <c r="T34" s="48"/>
      <c r="U34" s="48"/>
    </row>
    <row r="35" spans="1:21" ht="13.75" customHeight="1">
      <c r="A35" s="48"/>
      <c r="B35" s="48"/>
      <c r="C35" s="48"/>
      <c r="D35" s="48"/>
      <c r="E35" s="48"/>
      <c r="F35" s="48"/>
      <c r="G35" s="48"/>
      <c r="H35" s="48"/>
      <c r="I35" s="48"/>
      <c r="J35" s="48"/>
      <c r="K35" s="48"/>
      <c r="L35" s="48"/>
      <c r="M35" s="48"/>
      <c r="N35" s="48"/>
      <c r="O35" s="48"/>
      <c r="P35" s="48"/>
      <c r="Q35" s="48"/>
      <c r="R35" s="48"/>
      <c r="S35" s="48"/>
      <c r="T35" s="48"/>
      <c r="U35" s="48"/>
    </row>
    <row r="36" spans="1:21" ht="13.75" customHeight="1">
      <c r="A36" s="48"/>
      <c r="B36" s="48"/>
      <c r="C36" s="48"/>
      <c r="D36" s="48"/>
      <c r="E36" s="48"/>
      <c r="F36" s="48"/>
      <c r="G36" s="48"/>
      <c r="H36" s="48"/>
      <c r="I36" s="48"/>
      <c r="J36" s="48"/>
      <c r="K36" s="48"/>
      <c r="L36" s="48"/>
      <c r="M36" s="48"/>
      <c r="N36" s="48"/>
      <c r="O36" s="48"/>
      <c r="P36" s="48"/>
      <c r="Q36" s="48"/>
      <c r="R36" s="48"/>
      <c r="S36" s="48"/>
      <c r="T36" s="48"/>
      <c r="U36" s="48"/>
    </row>
    <row r="37" spans="1:21" ht="13.75" customHeight="1">
      <c r="A37" s="48"/>
      <c r="B37" s="48"/>
      <c r="C37" s="48"/>
      <c r="D37" s="48"/>
      <c r="E37" s="48"/>
      <c r="F37" s="48"/>
      <c r="G37" s="48"/>
      <c r="H37" s="48"/>
      <c r="I37" s="48"/>
      <c r="J37" s="48"/>
      <c r="K37" s="48"/>
      <c r="L37" s="48"/>
      <c r="M37" s="48"/>
      <c r="N37" s="48"/>
      <c r="O37" s="48"/>
      <c r="P37" s="48"/>
      <c r="Q37" s="48"/>
      <c r="R37" s="48"/>
      <c r="S37" s="48"/>
      <c r="T37" s="48"/>
      <c r="U37" s="48"/>
    </row>
    <row r="38" spans="1:21" ht="13.75" customHeight="1">
      <c r="A38" s="48"/>
      <c r="B38" s="48"/>
      <c r="C38" s="48"/>
      <c r="D38" s="48"/>
      <c r="E38" s="48"/>
      <c r="F38" s="48"/>
      <c r="G38" s="48"/>
      <c r="H38" s="48"/>
      <c r="I38" s="48"/>
      <c r="J38" s="48"/>
      <c r="K38" s="48"/>
      <c r="L38" s="48"/>
      <c r="M38" s="48"/>
      <c r="N38" s="48"/>
      <c r="O38" s="48"/>
      <c r="P38" s="48"/>
      <c r="Q38" s="48"/>
      <c r="R38" s="48"/>
      <c r="S38" s="48"/>
      <c r="T38" s="48"/>
      <c r="U38" s="48"/>
    </row>
    <row r="39" spans="1:21" ht="13.75" customHeight="1">
      <c r="A39" s="48"/>
      <c r="B39" s="48"/>
      <c r="C39" s="48"/>
      <c r="D39" s="48"/>
      <c r="E39" s="48"/>
      <c r="F39" s="48"/>
      <c r="G39" s="48"/>
      <c r="H39" s="48"/>
      <c r="I39" s="48"/>
      <c r="J39" s="48"/>
      <c r="K39" s="48"/>
      <c r="L39" s="48"/>
      <c r="M39" s="48"/>
      <c r="N39" s="48"/>
      <c r="O39" s="48"/>
      <c r="P39" s="48"/>
      <c r="Q39" s="48"/>
      <c r="R39" s="48"/>
      <c r="S39" s="48"/>
      <c r="T39" s="48"/>
      <c r="U39" s="48"/>
    </row>
    <row r="40" spans="1:21" ht="13.75" customHeight="1">
      <c r="A40" s="48"/>
      <c r="B40" s="48"/>
      <c r="C40" s="48"/>
      <c r="D40" s="48"/>
      <c r="E40" s="48"/>
      <c r="F40" s="48"/>
      <c r="G40" s="48"/>
      <c r="H40" s="48"/>
      <c r="I40" s="48"/>
      <c r="J40" s="48"/>
      <c r="K40" s="48"/>
      <c r="L40" s="48"/>
      <c r="M40" s="48"/>
      <c r="N40" s="48"/>
      <c r="O40" s="48"/>
      <c r="P40" s="48"/>
      <c r="Q40" s="48"/>
      <c r="R40" s="48"/>
      <c r="S40" s="48"/>
      <c r="T40" s="48"/>
      <c r="U40" s="48"/>
    </row>
    <row r="41" spans="1:21" ht="13.75" customHeight="1">
      <c r="A41" s="48"/>
      <c r="B41" s="48"/>
      <c r="C41" s="48"/>
      <c r="D41" s="48"/>
      <c r="E41" s="48"/>
      <c r="F41" s="48"/>
      <c r="G41" s="48"/>
      <c r="H41" s="48"/>
      <c r="I41" s="48"/>
      <c r="J41" s="48"/>
      <c r="K41" s="48"/>
      <c r="L41" s="48"/>
      <c r="M41" s="48"/>
      <c r="N41" s="48"/>
      <c r="O41" s="48"/>
      <c r="P41" s="48"/>
      <c r="Q41" s="48"/>
      <c r="R41" s="48"/>
      <c r="S41" s="48"/>
      <c r="T41" s="48"/>
      <c r="U41" s="48"/>
    </row>
    <row r="42" spans="1:21" ht="13.7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58" t="s">
        <v>10</v>
      </c>
      <c r="C45" s="1159"/>
      <c r="D45" s="58"/>
      <c r="E45" s="1164" t="s">
        <v>11</v>
      </c>
      <c r="F45" s="1164"/>
      <c r="G45" s="1164"/>
      <c r="H45" s="1164"/>
      <c r="I45" s="1164"/>
      <c r="J45" s="1165"/>
      <c r="K45" s="59">
        <v>706</v>
      </c>
      <c r="L45" s="60">
        <v>698</v>
      </c>
      <c r="M45" s="60">
        <v>680</v>
      </c>
      <c r="N45" s="60">
        <v>647</v>
      </c>
      <c r="O45" s="61">
        <v>609</v>
      </c>
      <c r="P45" s="48"/>
      <c r="Q45" s="48"/>
      <c r="R45" s="48"/>
      <c r="S45" s="48"/>
      <c r="T45" s="48"/>
      <c r="U45" s="48"/>
    </row>
    <row r="46" spans="1:21" ht="30.75" customHeight="1">
      <c r="A46" s="48"/>
      <c r="B46" s="1160"/>
      <c r="C46" s="1161"/>
      <c r="D46" s="62"/>
      <c r="E46" s="1152" t="s">
        <v>12</v>
      </c>
      <c r="F46" s="1152"/>
      <c r="G46" s="1152"/>
      <c r="H46" s="1152"/>
      <c r="I46" s="1152"/>
      <c r="J46" s="1153"/>
      <c r="K46" s="63" t="s">
        <v>485</v>
      </c>
      <c r="L46" s="64" t="s">
        <v>485</v>
      </c>
      <c r="M46" s="64" t="s">
        <v>485</v>
      </c>
      <c r="N46" s="64" t="s">
        <v>485</v>
      </c>
      <c r="O46" s="65" t="s">
        <v>485</v>
      </c>
      <c r="P46" s="48"/>
      <c r="Q46" s="48"/>
      <c r="R46" s="48"/>
      <c r="S46" s="48"/>
      <c r="T46" s="48"/>
      <c r="U46" s="48"/>
    </row>
    <row r="47" spans="1:21" ht="30.75" customHeight="1">
      <c r="A47" s="48"/>
      <c r="B47" s="1160"/>
      <c r="C47" s="1161"/>
      <c r="D47" s="62"/>
      <c r="E47" s="1152" t="s">
        <v>13</v>
      </c>
      <c r="F47" s="1152"/>
      <c r="G47" s="1152"/>
      <c r="H47" s="1152"/>
      <c r="I47" s="1152"/>
      <c r="J47" s="1153"/>
      <c r="K47" s="63" t="s">
        <v>485</v>
      </c>
      <c r="L47" s="64" t="s">
        <v>485</v>
      </c>
      <c r="M47" s="64" t="s">
        <v>485</v>
      </c>
      <c r="N47" s="64" t="s">
        <v>485</v>
      </c>
      <c r="O47" s="65" t="s">
        <v>485</v>
      </c>
      <c r="P47" s="48"/>
      <c r="Q47" s="48"/>
      <c r="R47" s="48"/>
      <c r="S47" s="48"/>
      <c r="T47" s="48"/>
      <c r="U47" s="48"/>
    </row>
    <row r="48" spans="1:21" ht="30.75" customHeight="1">
      <c r="A48" s="48"/>
      <c r="B48" s="1160"/>
      <c r="C48" s="1161"/>
      <c r="D48" s="62"/>
      <c r="E48" s="1152" t="s">
        <v>14</v>
      </c>
      <c r="F48" s="1152"/>
      <c r="G48" s="1152"/>
      <c r="H48" s="1152"/>
      <c r="I48" s="1152"/>
      <c r="J48" s="1153"/>
      <c r="K48" s="63">
        <v>214</v>
      </c>
      <c r="L48" s="64">
        <v>198</v>
      </c>
      <c r="M48" s="64">
        <v>242</v>
      </c>
      <c r="N48" s="64">
        <v>237</v>
      </c>
      <c r="O48" s="65">
        <v>223</v>
      </c>
      <c r="P48" s="48"/>
      <c r="Q48" s="48"/>
      <c r="R48" s="48"/>
      <c r="S48" s="48"/>
      <c r="T48" s="48"/>
      <c r="U48" s="48"/>
    </row>
    <row r="49" spans="1:21" ht="30.75" customHeight="1">
      <c r="A49" s="48"/>
      <c r="B49" s="1160"/>
      <c r="C49" s="1161"/>
      <c r="D49" s="62"/>
      <c r="E49" s="1152" t="s">
        <v>15</v>
      </c>
      <c r="F49" s="1152"/>
      <c r="G49" s="1152"/>
      <c r="H49" s="1152"/>
      <c r="I49" s="1152"/>
      <c r="J49" s="1153"/>
      <c r="K49" s="63">
        <v>27</v>
      </c>
      <c r="L49" s="64">
        <v>29</v>
      </c>
      <c r="M49" s="64">
        <v>29</v>
      </c>
      <c r="N49" s="64">
        <v>29</v>
      </c>
      <c r="O49" s="65">
        <v>28</v>
      </c>
      <c r="P49" s="48"/>
      <c r="Q49" s="48"/>
      <c r="R49" s="48"/>
      <c r="S49" s="48"/>
      <c r="T49" s="48"/>
      <c r="U49" s="48"/>
    </row>
    <row r="50" spans="1:21" ht="30.75" customHeight="1">
      <c r="A50" s="48"/>
      <c r="B50" s="1160"/>
      <c r="C50" s="1161"/>
      <c r="D50" s="62"/>
      <c r="E50" s="1152" t="s">
        <v>16</v>
      </c>
      <c r="F50" s="1152"/>
      <c r="G50" s="1152"/>
      <c r="H50" s="1152"/>
      <c r="I50" s="1152"/>
      <c r="J50" s="1153"/>
      <c r="K50" s="63">
        <v>35</v>
      </c>
      <c r="L50" s="64">
        <v>34</v>
      </c>
      <c r="M50" s="64">
        <v>34</v>
      </c>
      <c r="N50" s="64">
        <v>34</v>
      </c>
      <c r="O50" s="65">
        <v>34</v>
      </c>
      <c r="P50" s="48"/>
      <c r="Q50" s="48"/>
      <c r="R50" s="48"/>
      <c r="S50" s="48"/>
      <c r="T50" s="48"/>
      <c r="U50" s="48"/>
    </row>
    <row r="51" spans="1:21" ht="30.75" customHeight="1">
      <c r="A51" s="48"/>
      <c r="B51" s="1162"/>
      <c r="C51" s="1163"/>
      <c r="D51" s="66"/>
      <c r="E51" s="1152" t="s">
        <v>17</v>
      </c>
      <c r="F51" s="1152"/>
      <c r="G51" s="1152"/>
      <c r="H51" s="1152"/>
      <c r="I51" s="1152"/>
      <c r="J51" s="1153"/>
      <c r="K51" s="63" t="s">
        <v>485</v>
      </c>
      <c r="L51" s="64" t="s">
        <v>485</v>
      </c>
      <c r="M51" s="64" t="s">
        <v>485</v>
      </c>
      <c r="N51" s="64" t="s">
        <v>485</v>
      </c>
      <c r="O51" s="65" t="s">
        <v>485</v>
      </c>
      <c r="P51" s="48"/>
      <c r="Q51" s="48"/>
      <c r="R51" s="48"/>
      <c r="S51" s="48"/>
      <c r="T51" s="48"/>
      <c r="U51" s="48"/>
    </row>
    <row r="52" spans="1:21" ht="30.75" customHeight="1">
      <c r="A52" s="48"/>
      <c r="B52" s="1150" t="s">
        <v>18</v>
      </c>
      <c r="C52" s="1151"/>
      <c r="D52" s="66"/>
      <c r="E52" s="1152" t="s">
        <v>19</v>
      </c>
      <c r="F52" s="1152"/>
      <c r="G52" s="1152"/>
      <c r="H52" s="1152"/>
      <c r="I52" s="1152"/>
      <c r="J52" s="1153"/>
      <c r="K52" s="63">
        <v>553</v>
      </c>
      <c r="L52" s="64">
        <v>554</v>
      </c>
      <c r="M52" s="64">
        <v>538</v>
      </c>
      <c r="N52" s="64">
        <v>527</v>
      </c>
      <c r="O52" s="65">
        <v>507</v>
      </c>
      <c r="P52" s="48"/>
      <c r="Q52" s="48"/>
      <c r="R52" s="48"/>
      <c r="S52" s="48"/>
      <c r="T52" s="48"/>
      <c r="U52" s="48"/>
    </row>
    <row r="53" spans="1:21" ht="30.75" customHeight="1" thickBot="1">
      <c r="A53" s="48"/>
      <c r="B53" s="1154" t="s">
        <v>20</v>
      </c>
      <c r="C53" s="1155"/>
      <c r="D53" s="67"/>
      <c r="E53" s="1156" t="s">
        <v>21</v>
      </c>
      <c r="F53" s="1156"/>
      <c r="G53" s="1156"/>
      <c r="H53" s="1156"/>
      <c r="I53" s="1156"/>
      <c r="J53" s="1157"/>
      <c r="K53" s="68">
        <v>429</v>
      </c>
      <c r="L53" s="69">
        <v>405</v>
      </c>
      <c r="M53" s="69">
        <v>447</v>
      </c>
      <c r="N53" s="69">
        <v>420</v>
      </c>
      <c r="O53" s="70">
        <v>387</v>
      </c>
      <c r="P53" s="48"/>
      <c r="Q53" s="48"/>
      <c r="R53" s="48"/>
      <c r="S53" s="48"/>
      <c r="T53" s="48"/>
      <c r="U53" s="48"/>
    </row>
    <row r="54" spans="1:21" ht="23.95"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3.95" customHeight="1">
      <c r="A55" s="48"/>
      <c r="B55" s="71"/>
      <c r="C55" s="48"/>
      <c r="D55" s="48"/>
      <c r="E55" s="48"/>
      <c r="F55" s="48"/>
      <c r="G55" s="48"/>
      <c r="H55" s="48"/>
      <c r="I55" s="48"/>
      <c r="J55" s="48"/>
      <c r="K55" s="48"/>
      <c r="L55" s="48"/>
      <c r="M55" s="48"/>
      <c r="N55" s="48"/>
      <c r="O55" s="48"/>
      <c r="P55" s="48"/>
      <c r="Q55" s="48"/>
      <c r="R55" s="48"/>
      <c r="S55" s="48"/>
      <c r="T55" s="48"/>
      <c r="U55" s="48"/>
    </row>
    <row r="56" spans="1:21" ht="23.95"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6" zoomScaleSheetLayoutView="100" workbookViewId="0">
      <selection activeCell="AD6" sqref="AD6:AK6"/>
    </sheetView>
  </sheetViews>
  <sheetFormatPr defaultColWidth="0" defaultRowHeight="13.7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4.95" customHeight="1"/>
    <row r="2" ht="14.95" customHeight="1"/>
    <row r="3" ht="14.95" customHeight="1"/>
    <row r="4" ht="14.95" customHeight="1"/>
    <row r="5" ht="14.95" customHeight="1"/>
    <row r="6" ht="14.95" customHeight="1"/>
    <row r="7" ht="14.95" customHeight="1"/>
    <row r="8" ht="14.95" customHeight="1"/>
    <row r="9" ht="14.95" customHeight="1"/>
    <row r="10" ht="14.95" customHeight="1"/>
    <row r="11" ht="14.95" customHeight="1"/>
    <row r="12" ht="14.95" customHeight="1"/>
    <row r="13" ht="14.95" customHeight="1"/>
    <row r="14" ht="14.95" customHeight="1"/>
    <row r="15" ht="14.95" customHeight="1"/>
    <row r="16" ht="14.95" customHeight="1"/>
    <row r="17" ht="14.95" customHeight="1"/>
    <row r="18" ht="14.95" customHeight="1"/>
    <row r="19" ht="14.95" customHeight="1"/>
    <row r="20" ht="14.95" customHeight="1"/>
    <row r="21" ht="14.95" customHeight="1"/>
    <row r="22" ht="14.95" customHeight="1"/>
    <row r="23" ht="14.95" customHeight="1"/>
    <row r="24" ht="14.95" customHeight="1"/>
    <row r="25" ht="14.95" customHeight="1"/>
    <row r="26" ht="14.95" customHeight="1"/>
    <row r="27" ht="14.95" customHeight="1"/>
    <row r="28" ht="14.95" customHeight="1"/>
    <row r="29" ht="14.95" customHeight="1"/>
    <row r="30" ht="14.95" customHeight="1"/>
    <row r="31" ht="14.95" customHeight="1"/>
    <row r="32" ht="14.95" customHeight="1"/>
    <row r="33" spans="2:13" ht="14.95" customHeight="1"/>
    <row r="34" spans="2:13" ht="14.95" customHeight="1"/>
    <row r="35" spans="2:13" ht="14.95" customHeight="1"/>
    <row r="36" spans="2:13" ht="14.95" customHeight="1"/>
    <row r="37" spans="2:13" ht="14.95" customHeight="1"/>
    <row r="38" spans="2:13" ht="14.95" customHeight="1"/>
    <row r="39" spans="2:13" ht="27.7" customHeight="1" thickBot="1">
      <c r="M39" s="73" t="s">
        <v>8</v>
      </c>
    </row>
    <row r="40" spans="2:13" ht="27.7" customHeight="1" thickBot="1">
      <c r="B40" s="74" t="s">
        <v>9</v>
      </c>
      <c r="C40" s="75"/>
      <c r="D40" s="75"/>
      <c r="E40" s="76"/>
      <c r="F40" s="76"/>
      <c r="G40" s="76"/>
      <c r="H40" s="77" t="s">
        <v>2</v>
      </c>
      <c r="I40" s="78" t="s">
        <v>524</v>
      </c>
      <c r="J40" s="79" t="s">
        <v>525</v>
      </c>
      <c r="K40" s="79" t="s">
        <v>526</v>
      </c>
      <c r="L40" s="79" t="s">
        <v>527</v>
      </c>
      <c r="M40" s="80" t="s">
        <v>528</v>
      </c>
    </row>
    <row r="41" spans="2:13" ht="27.7" customHeight="1">
      <c r="B41" s="1178" t="s">
        <v>23</v>
      </c>
      <c r="C41" s="1179"/>
      <c r="D41" s="81"/>
      <c r="E41" s="1180" t="s">
        <v>24</v>
      </c>
      <c r="F41" s="1180"/>
      <c r="G41" s="1180"/>
      <c r="H41" s="1181"/>
      <c r="I41" s="82">
        <v>6424</v>
      </c>
      <c r="J41" s="83">
        <v>6161</v>
      </c>
      <c r="K41" s="83">
        <v>5862</v>
      </c>
      <c r="L41" s="83">
        <v>5558</v>
      </c>
      <c r="M41" s="84">
        <v>5301</v>
      </c>
    </row>
    <row r="42" spans="2:13" ht="27.7" customHeight="1">
      <c r="B42" s="1168"/>
      <c r="C42" s="1169"/>
      <c r="D42" s="85"/>
      <c r="E42" s="1172" t="s">
        <v>25</v>
      </c>
      <c r="F42" s="1172"/>
      <c r="G42" s="1172"/>
      <c r="H42" s="1173"/>
      <c r="I42" s="86">
        <v>221</v>
      </c>
      <c r="J42" s="87">
        <v>181</v>
      </c>
      <c r="K42" s="87">
        <v>159</v>
      </c>
      <c r="L42" s="87">
        <v>116</v>
      </c>
      <c r="M42" s="88">
        <v>83</v>
      </c>
    </row>
    <row r="43" spans="2:13" ht="27.7" customHeight="1">
      <c r="B43" s="1168"/>
      <c r="C43" s="1169"/>
      <c r="D43" s="85"/>
      <c r="E43" s="1172" t="s">
        <v>26</v>
      </c>
      <c r="F43" s="1172"/>
      <c r="G43" s="1172"/>
      <c r="H43" s="1173"/>
      <c r="I43" s="86">
        <v>1909</v>
      </c>
      <c r="J43" s="87">
        <v>1770</v>
      </c>
      <c r="K43" s="87">
        <v>1721</v>
      </c>
      <c r="L43" s="87">
        <v>1663</v>
      </c>
      <c r="M43" s="88">
        <v>1659</v>
      </c>
    </row>
    <row r="44" spans="2:13" ht="27.7" customHeight="1">
      <c r="B44" s="1168"/>
      <c r="C44" s="1169"/>
      <c r="D44" s="85"/>
      <c r="E44" s="1172" t="s">
        <v>27</v>
      </c>
      <c r="F44" s="1172"/>
      <c r="G44" s="1172"/>
      <c r="H44" s="1173"/>
      <c r="I44" s="86">
        <v>201</v>
      </c>
      <c r="J44" s="87">
        <v>188</v>
      </c>
      <c r="K44" s="87">
        <v>157</v>
      </c>
      <c r="L44" s="87">
        <v>130</v>
      </c>
      <c r="M44" s="88">
        <v>104</v>
      </c>
    </row>
    <row r="45" spans="2:13" ht="27.7" customHeight="1">
      <c r="B45" s="1168"/>
      <c r="C45" s="1169"/>
      <c r="D45" s="85"/>
      <c r="E45" s="1172" t="s">
        <v>28</v>
      </c>
      <c r="F45" s="1172"/>
      <c r="G45" s="1172"/>
      <c r="H45" s="1173"/>
      <c r="I45" s="86">
        <v>1205</v>
      </c>
      <c r="J45" s="87">
        <v>1261</v>
      </c>
      <c r="K45" s="87">
        <v>1188</v>
      </c>
      <c r="L45" s="87">
        <v>1185</v>
      </c>
      <c r="M45" s="88">
        <v>1117</v>
      </c>
    </row>
    <row r="46" spans="2:13" ht="27.7" customHeight="1">
      <c r="B46" s="1168"/>
      <c r="C46" s="1169"/>
      <c r="D46" s="85"/>
      <c r="E46" s="1172" t="s">
        <v>29</v>
      </c>
      <c r="F46" s="1172"/>
      <c r="G46" s="1172"/>
      <c r="H46" s="1173"/>
      <c r="I46" s="86" t="s">
        <v>485</v>
      </c>
      <c r="J46" s="87" t="s">
        <v>485</v>
      </c>
      <c r="K46" s="87" t="s">
        <v>485</v>
      </c>
      <c r="L46" s="87" t="s">
        <v>485</v>
      </c>
      <c r="M46" s="88" t="s">
        <v>485</v>
      </c>
    </row>
    <row r="47" spans="2:13" ht="27.7" customHeight="1">
      <c r="B47" s="1168"/>
      <c r="C47" s="1169"/>
      <c r="D47" s="85"/>
      <c r="E47" s="1172" t="s">
        <v>30</v>
      </c>
      <c r="F47" s="1172"/>
      <c r="G47" s="1172"/>
      <c r="H47" s="1173"/>
      <c r="I47" s="86" t="s">
        <v>485</v>
      </c>
      <c r="J47" s="87" t="s">
        <v>485</v>
      </c>
      <c r="K47" s="87" t="s">
        <v>485</v>
      </c>
      <c r="L47" s="87" t="s">
        <v>485</v>
      </c>
      <c r="M47" s="88" t="s">
        <v>485</v>
      </c>
    </row>
    <row r="48" spans="2:13" ht="27.7" customHeight="1">
      <c r="B48" s="1170"/>
      <c r="C48" s="1171"/>
      <c r="D48" s="85"/>
      <c r="E48" s="1172" t="s">
        <v>31</v>
      </c>
      <c r="F48" s="1172"/>
      <c r="G48" s="1172"/>
      <c r="H48" s="1173"/>
      <c r="I48" s="86" t="s">
        <v>485</v>
      </c>
      <c r="J48" s="87" t="s">
        <v>485</v>
      </c>
      <c r="K48" s="87" t="s">
        <v>485</v>
      </c>
      <c r="L48" s="87" t="s">
        <v>485</v>
      </c>
      <c r="M48" s="88" t="s">
        <v>485</v>
      </c>
    </row>
    <row r="49" spans="2:13" ht="27.7" customHeight="1">
      <c r="B49" s="1166" t="s">
        <v>32</v>
      </c>
      <c r="C49" s="1167"/>
      <c r="D49" s="89"/>
      <c r="E49" s="1172" t="s">
        <v>33</v>
      </c>
      <c r="F49" s="1172"/>
      <c r="G49" s="1172"/>
      <c r="H49" s="1173"/>
      <c r="I49" s="86">
        <v>1269</v>
      </c>
      <c r="J49" s="87">
        <v>1541</v>
      </c>
      <c r="K49" s="87">
        <v>1669</v>
      </c>
      <c r="L49" s="87">
        <v>1793</v>
      </c>
      <c r="M49" s="88">
        <v>1854</v>
      </c>
    </row>
    <row r="50" spans="2:13" ht="27.7" customHeight="1">
      <c r="B50" s="1168"/>
      <c r="C50" s="1169"/>
      <c r="D50" s="85"/>
      <c r="E50" s="1172" t="s">
        <v>34</v>
      </c>
      <c r="F50" s="1172"/>
      <c r="G50" s="1172"/>
      <c r="H50" s="1173"/>
      <c r="I50" s="86">
        <v>542</v>
      </c>
      <c r="J50" s="87">
        <v>492</v>
      </c>
      <c r="K50" s="87">
        <v>458</v>
      </c>
      <c r="L50" s="87">
        <v>429</v>
      </c>
      <c r="M50" s="88">
        <v>405</v>
      </c>
    </row>
    <row r="51" spans="2:13" ht="27.7" customHeight="1">
      <c r="B51" s="1170"/>
      <c r="C51" s="1171"/>
      <c r="D51" s="85"/>
      <c r="E51" s="1172" t="s">
        <v>35</v>
      </c>
      <c r="F51" s="1172"/>
      <c r="G51" s="1172"/>
      <c r="H51" s="1173"/>
      <c r="I51" s="86">
        <v>4534</v>
      </c>
      <c r="J51" s="87">
        <v>4392</v>
      </c>
      <c r="K51" s="87">
        <v>4209</v>
      </c>
      <c r="L51" s="87">
        <v>4035</v>
      </c>
      <c r="M51" s="88">
        <v>3852</v>
      </c>
    </row>
    <row r="52" spans="2:13" ht="27.7" customHeight="1" thickBot="1">
      <c r="B52" s="1174" t="s">
        <v>36</v>
      </c>
      <c r="C52" s="1175"/>
      <c r="D52" s="90"/>
      <c r="E52" s="1176" t="s">
        <v>37</v>
      </c>
      <c r="F52" s="1176"/>
      <c r="G52" s="1176"/>
      <c r="H52" s="1177"/>
      <c r="I52" s="91">
        <v>3614</v>
      </c>
      <c r="J52" s="92">
        <v>3136</v>
      </c>
      <c r="K52" s="92">
        <v>2751</v>
      </c>
      <c r="L52" s="92">
        <v>2395</v>
      </c>
      <c r="M52" s="93">
        <v>2154</v>
      </c>
    </row>
    <row r="53" spans="2:13" ht="27.7"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2.9" hidden="1"/>
    <row r="59" spans="2:13" ht="12.9" hidden="1"/>
    <row r="60" spans="2:13" ht="12.9" hidden="1"/>
    <row r="61" spans="2:13" ht="12.9" hidden="1"/>
    <row r="62" spans="2:13" ht="12.9" hidden="1"/>
    <row r="63" spans="2:13" ht="12.9" hidden="1"/>
    <row r="64" spans="2:13" ht="12.9" hidden="1"/>
    <row r="65" ht="13.75" hidden="1" customHeight="1"/>
    <row r="66" ht="13.75" hidden="1" customHeight="1"/>
    <row r="67" ht="13.75" hidden="1" customHeight="1"/>
    <row r="68" ht="13.75" hidden="1" customHeight="1"/>
    <row r="69" ht="13.75" hidden="1" customHeight="1"/>
    <row r="70" ht="13.75" hidden="1" customHeight="1"/>
    <row r="71" ht="13.75" hidden="1" customHeight="1"/>
    <row r="72" ht="13.75" hidden="1" customHeight="1"/>
    <row r="73" ht="13.75" hidden="1" customHeight="1"/>
    <row r="74" ht="13.75" hidden="1" customHeight="1"/>
    <row r="75" ht="13.75" hidden="1" customHeight="1"/>
    <row r="76" ht="13.75" hidden="1" customHeight="1"/>
    <row r="77" ht="13.75" hidden="1" customHeight="1"/>
    <row r="78" ht="13.75" hidden="1" customHeight="1"/>
    <row r="79" ht="13.75" hidden="1" customHeight="1"/>
    <row r="80" ht="13.75" hidden="1" customHeight="1"/>
    <row r="81" ht="13.75" hidden="1" customHeight="1"/>
    <row r="82" ht="13.75" hidden="1" customHeight="1"/>
    <row r="83" ht="13.75" hidden="1" customHeight="1"/>
    <row r="84" ht="13.75" hidden="1" customHeight="1"/>
    <row r="85" ht="13.7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2.9"/>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523</v>
      </c>
      <c r="G2" s="111"/>
      <c r="H2" s="112"/>
    </row>
    <row r="3" spans="1:8">
      <c r="A3" s="108" t="s">
        <v>516</v>
      </c>
      <c r="B3" s="113"/>
      <c r="C3" s="114"/>
      <c r="D3" s="115">
        <v>110328</v>
      </c>
      <c r="E3" s="116"/>
      <c r="F3" s="117">
        <v>109234</v>
      </c>
      <c r="G3" s="118"/>
      <c r="H3" s="119"/>
    </row>
    <row r="4" spans="1:8">
      <c r="A4" s="120"/>
      <c r="B4" s="121"/>
      <c r="C4" s="122"/>
      <c r="D4" s="123">
        <v>71844</v>
      </c>
      <c r="E4" s="124"/>
      <c r="F4" s="125">
        <v>63976</v>
      </c>
      <c r="G4" s="126"/>
      <c r="H4" s="127"/>
    </row>
    <row r="5" spans="1:8">
      <c r="A5" s="108" t="s">
        <v>518</v>
      </c>
      <c r="B5" s="113"/>
      <c r="C5" s="114"/>
      <c r="D5" s="115">
        <v>43550</v>
      </c>
      <c r="E5" s="116"/>
      <c r="F5" s="117">
        <v>121932</v>
      </c>
      <c r="G5" s="118"/>
      <c r="H5" s="119"/>
    </row>
    <row r="6" spans="1:8">
      <c r="A6" s="120"/>
      <c r="B6" s="121"/>
      <c r="C6" s="122"/>
      <c r="D6" s="123">
        <v>38313</v>
      </c>
      <c r="E6" s="124"/>
      <c r="F6" s="125">
        <v>68430</v>
      </c>
      <c r="G6" s="126"/>
      <c r="H6" s="127"/>
    </row>
    <row r="7" spans="1:8">
      <c r="A7" s="108" t="s">
        <v>519</v>
      </c>
      <c r="B7" s="113"/>
      <c r="C7" s="114"/>
      <c r="D7" s="115">
        <v>47257</v>
      </c>
      <c r="E7" s="116"/>
      <c r="F7" s="117">
        <v>92021</v>
      </c>
      <c r="G7" s="118"/>
      <c r="H7" s="119"/>
    </row>
    <row r="8" spans="1:8">
      <c r="A8" s="120"/>
      <c r="B8" s="121"/>
      <c r="C8" s="122"/>
      <c r="D8" s="123">
        <v>35455</v>
      </c>
      <c r="E8" s="124"/>
      <c r="F8" s="125">
        <v>52579</v>
      </c>
      <c r="G8" s="126"/>
      <c r="H8" s="127"/>
    </row>
    <row r="9" spans="1:8">
      <c r="A9" s="108" t="s">
        <v>520</v>
      </c>
      <c r="B9" s="113"/>
      <c r="C9" s="114"/>
      <c r="D9" s="115">
        <v>30967</v>
      </c>
      <c r="E9" s="116"/>
      <c r="F9" s="117">
        <v>94828</v>
      </c>
      <c r="G9" s="118"/>
      <c r="H9" s="119"/>
    </row>
    <row r="10" spans="1:8">
      <c r="A10" s="120"/>
      <c r="B10" s="121"/>
      <c r="C10" s="122"/>
      <c r="D10" s="123">
        <v>21129</v>
      </c>
      <c r="E10" s="124"/>
      <c r="F10" s="125">
        <v>55133</v>
      </c>
      <c r="G10" s="126"/>
      <c r="H10" s="127"/>
    </row>
    <row r="11" spans="1:8">
      <c r="A11" s="108" t="s">
        <v>521</v>
      </c>
      <c r="B11" s="113"/>
      <c r="C11" s="114"/>
      <c r="D11" s="115">
        <v>68501</v>
      </c>
      <c r="E11" s="116"/>
      <c r="F11" s="117">
        <v>119674</v>
      </c>
      <c r="G11" s="118"/>
      <c r="H11" s="119"/>
    </row>
    <row r="12" spans="1:8">
      <c r="A12" s="120"/>
      <c r="B12" s="121"/>
      <c r="C12" s="128"/>
      <c r="D12" s="123">
        <v>18677</v>
      </c>
      <c r="E12" s="124"/>
      <c r="F12" s="125">
        <v>57803</v>
      </c>
      <c r="G12" s="126"/>
      <c r="H12" s="127"/>
    </row>
    <row r="13" spans="1:8">
      <c r="A13" s="108"/>
      <c r="B13" s="113"/>
      <c r="C13" s="129"/>
      <c r="D13" s="130">
        <v>60121</v>
      </c>
      <c r="E13" s="131"/>
      <c r="F13" s="132">
        <v>107538</v>
      </c>
      <c r="G13" s="133"/>
      <c r="H13" s="119"/>
    </row>
    <row r="14" spans="1:8">
      <c r="A14" s="120"/>
      <c r="B14" s="121"/>
      <c r="C14" s="122"/>
      <c r="D14" s="123">
        <v>37084</v>
      </c>
      <c r="E14" s="124"/>
      <c r="F14" s="125">
        <v>59584</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3.1</v>
      </c>
      <c r="C19" s="134">
        <f>ROUND(VALUE(SUBSTITUTE(実質収支比率等に係る経年分析!G$48,"▲","-")),2)</f>
        <v>2.57</v>
      </c>
      <c r="D19" s="134">
        <f>ROUND(VALUE(SUBSTITUTE(実質収支比率等に係る経年分析!H$48,"▲","-")),2)</f>
        <v>2.08</v>
      </c>
      <c r="E19" s="134">
        <f>ROUND(VALUE(SUBSTITUTE(実質収支比率等に係る経年分析!I$48,"▲","-")),2)</f>
        <v>2.2599999999999998</v>
      </c>
      <c r="F19" s="134">
        <f>ROUND(VALUE(SUBSTITUTE(実質収支比率等に係る経年分析!J$48,"▲","-")),2)</f>
        <v>2.77</v>
      </c>
    </row>
    <row r="20" spans="1:11">
      <c r="A20" s="134" t="s">
        <v>42</v>
      </c>
      <c r="B20" s="134">
        <f>ROUND(VALUE(SUBSTITUTE(実質収支比率等に係る経年分析!F$47,"▲","-")),2)</f>
        <v>23</v>
      </c>
      <c r="C20" s="134">
        <f>ROUND(VALUE(SUBSTITUTE(実質収支比率等に係る経年分析!G$47,"▲","-")),2)</f>
        <v>28.65</v>
      </c>
      <c r="D20" s="134">
        <f>ROUND(VALUE(SUBSTITUTE(実質収支比率等に係る経年分析!H$47,"▲","-")),2)</f>
        <v>35.119999999999997</v>
      </c>
      <c r="E20" s="134">
        <f>ROUND(VALUE(SUBSTITUTE(実質収支比率等に係る経年分析!I$47,"▲","-")),2)</f>
        <v>40.369999999999997</v>
      </c>
      <c r="F20" s="134">
        <f>ROUND(VALUE(SUBSTITUTE(実質収支比率等に係る経年分析!J$47,"▲","-")),2)</f>
        <v>43.96</v>
      </c>
    </row>
    <row r="21" spans="1:11">
      <c r="A21" s="134" t="s">
        <v>43</v>
      </c>
      <c r="B21" s="134">
        <f>IF(ISNUMBER(VALUE(SUBSTITUTE(実質収支比率等に係る経年分析!F$49,"▲","-"))),ROUND(VALUE(SUBSTITUTE(実質収支比率等に係る経年分析!F$49,"▲","-")),2),NA())</f>
        <v>6.81</v>
      </c>
      <c r="C21" s="134">
        <f>IF(ISNUMBER(VALUE(SUBSTITUTE(実質収支比率等に係る経年分析!G$49,"▲","-"))),ROUND(VALUE(SUBSTITUTE(実質収支比率等に係る経年分析!G$49,"▲","-")),2),NA())</f>
        <v>5.97</v>
      </c>
      <c r="D21" s="134">
        <f>IF(ISNUMBER(VALUE(SUBSTITUTE(実質収支比率等に係る経年分析!H$49,"▲","-"))),ROUND(VALUE(SUBSTITUTE(実質収支比率等に係る経年分析!H$49,"▲","-")),2),NA())</f>
        <v>5.15</v>
      </c>
      <c r="E21" s="134">
        <f>IF(ISNUMBER(VALUE(SUBSTITUTE(実質収支比率等に係る経年分析!I$49,"▲","-"))),ROUND(VALUE(SUBSTITUTE(実質収支比率等に係る経年分析!I$49,"▲","-")),2),NA())</f>
        <v>6.07</v>
      </c>
      <c r="F21" s="134">
        <f>IF(ISNUMBER(VALUE(SUBSTITUTE(実質収支比率等に係る経年分析!J$49,"▲","-"))),ROUND(VALUE(SUBSTITUTE(実質収支比率等に係る経年分析!J$49,"▲","-")),2),NA())</f>
        <v>3.96</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0.18</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1.71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1.45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0.65</v>
      </c>
    </row>
    <row r="32" spans="1:11">
      <c r="A32" s="135" t="str">
        <f>IF(連結実質赤字比率に係る赤字・黒字の構成分析!C$38="",NA(),連結実質赤字比率に係る赤字・黒字の構成分析!C$38)</f>
        <v>ガス事業会計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1.1100000000000001</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1.1599999999999999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2.2599999999999998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2.77</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1.38</v>
      </c>
      <c r="D36" s="135">
        <f>IF(ROUND(VALUE(SUBSTITUTE(連結実質赤字比率に係る赤字・黒字の構成分析!G$34,"▲", "-")), 2) &lt; 0, ABS(ROUND(VALUE(SUBSTITUTE(連結実質赤字比率に係る赤字・黒字の構成分析!G$34,"▲", "-")), 2)), NA())</f>
        <v>1.75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2.65</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1.19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1.61</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553</v>
      </c>
      <c r="E42" s="136"/>
      <c r="F42" s="136"/>
      <c r="G42" s="136">
        <f>'実質公債費比率（分子）の構造'!L$52</f>
        <v>554</v>
      </c>
      <c r="H42" s="136"/>
      <c r="I42" s="136"/>
      <c r="J42" s="136">
        <f>'実質公債費比率（分子）の構造'!M$52</f>
        <v>538</v>
      </c>
      <c r="K42" s="136"/>
      <c r="L42" s="136"/>
      <c r="M42" s="136">
        <f>'実質公債費比率（分子）の構造'!N$52</f>
        <v>527</v>
      </c>
      <c r="N42" s="136"/>
      <c r="O42" s="136"/>
      <c r="P42" s="136">
        <f>'実質公債費比率（分子）の構造'!O$52</f>
        <v>507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35</v>
      </c>
      <c r="C44" s="136"/>
      <c r="D44" s="136"/>
      <c r="E44" s="136">
        <f>'実質公債費比率（分子）の構造'!L$50</f>
        <v>34</v>
      </c>
      <c r="F44" s="136"/>
      <c r="G44" s="136"/>
      <c r="H44" s="136">
        <f>'実質公債費比率（分子）の構造'!M$50</f>
        <v>34</v>
      </c>
      <c r="I44" s="136"/>
      <c r="J44" s="136"/>
      <c r="K44" s="136">
        <f>'実質公債費比率（分子）の構造'!N$50</f>
        <v>34</v>
      </c>
      <c r="L44" s="136"/>
      <c r="M44" s="136"/>
      <c r="N44" s="136">
        <f>'実質公債費比率（分子）の構造'!O$50</f>
        <v>34</v>
      </c>
      <c r="O44" s="136"/>
      <c r="P44" s="136"/>
    </row>
    <row r="45" spans="1:16">
      <c r="A45" s="136" t="s">
        <v>53</v>
      </c>
      <c r="B45" s="136">
        <f>'実質公債費比率（分子）の構造'!K$49</f>
        <v>27</v>
      </c>
      <c r="C45" s="136"/>
      <c r="D45" s="136"/>
      <c r="E45" s="136">
        <f>'実質公債費比率（分子）の構造'!L$49</f>
        <v>29</v>
      </c>
      <c r="F45" s="136"/>
      <c r="G45" s="136"/>
      <c r="H45" s="136">
        <f>'実質公債費比率（分子）の構造'!M$49</f>
        <v>29</v>
      </c>
      <c r="I45" s="136"/>
      <c r="J45" s="136"/>
      <c r="K45" s="136">
        <f>'実質公債費比率（分子）の構造'!N$49</f>
        <v>29</v>
      </c>
      <c r="L45" s="136"/>
      <c r="M45" s="136"/>
      <c r="N45" s="136">
        <f>'実質公債費比率（分子）の構造'!O$49</f>
        <v>28</v>
      </c>
      <c r="O45" s="136"/>
      <c r="P45" s="136"/>
    </row>
    <row r="46" spans="1:16">
      <c r="A46" s="136" t="s">
        <v>54</v>
      </c>
      <c r="B46" s="136">
        <f>'実質公債費比率（分子）の構造'!K$48</f>
        <v>214</v>
      </c>
      <c r="C46" s="136"/>
      <c r="D46" s="136"/>
      <c r="E46" s="136">
        <f>'実質公債費比率（分子）の構造'!L$48</f>
        <v>198</v>
      </c>
      <c r="F46" s="136"/>
      <c r="G46" s="136"/>
      <c r="H46" s="136">
        <f>'実質公債費比率（分子）の構造'!M$48</f>
        <v>242</v>
      </c>
      <c r="I46" s="136"/>
      <c r="J46" s="136"/>
      <c r="K46" s="136">
        <f>'実質公債費比率（分子）の構造'!N$48</f>
        <v>237</v>
      </c>
      <c r="L46" s="136"/>
      <c r="M46" s="136"/>
      <c r="N46" s="136">
        <f>'実質公債費比率（分子）の構造'!O$48</f>
        <v>223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706</v>
      </c>
      <c r="C49" s="136"/>
      <c r="D49" s="136"/>
      <c r="E49" s="136">
        <f>'実質公債費比率（分子）の構造'!L$45</f>
        <v>698</v>
      </c>
      <c r="F49" s="136"/>
      <c r="G49" s="136"/>
      <c r="H49" s="136">
        <f>'実質公債費比率（分子）の構造'!M$45</f>
        <v>680</v>
      </c>
      <c r="I49" s="136"/>
      <c r="J49" s="136"/>
      <c r="K49" s="136">
        <f>'実質公債費比率（分子）の構造'!N$45</f>
        <v>647</v>
      </c>
      <c r="L49" s="136"/>
      <c r="M49" s="136"/>
      <c r="N49" s="136">
        <f>'実質公債費比率（分子）の構造'!O$45</f>
        <v>609</v>
      </c>
      <c r="O49" s="136"/>
      <c r="P49" s="136"/>
    </row>
    <row r="50" spans="1:16">
      <c r="A50" s="136" t="s">
        <v>58</v>
      </c>
      <c r="B50" s="136" t="e">
        <f>NA()</f>
        <v>#N/A</v>
      </c>
      <c r="C50" s="136">
        <f>IF(ISNUMBER('実質公債費比率（分子）の構造'!K$53),'実質公債費比率（分子）の構造'!K$53,NA())</f>
        <v>429</v>
      </c>
      <c r="D50" s="136" t="e">
        <f>NA()</f>
        <v>#N/A</v>
      </c>
      <c r="E50" s="136" t="e">
        <f>NA()</f>
        <v>#N/A</v>
      </c>
      <c r="F50" s="136">
        <f>IF(ISNUMBER('実質公債費比率（分子）の構造'!L$53),'実質公債費比率（分子）の構造'!L$53,NA())</f>
        <v>405</v>
      </c>
      <c r="G50" s="136" t="e">
        <f>NA()</f>
        <v>#N/A</v>
      </c>
      <c r="H50" s="136" t="e">
        <f>NA()</f>
        <v>#N/A</v>
      </c>
      <c r="I50" s="136">
        <f>IF(ISNUMBER('実質公債費比率（分子）の構造'!M$53),'実質公債費比率（分子）の構造'!M$53,NA())</f>
        <v>447</v>
      </c>
      <c r="J50" s="136" t="e">
        <f>NA()</f>
        <v>#N/A</v>
      </c>
      <c r="K50" s="136" t="e">
        <f>NA()</f>
        <v>#N/A</v>
      </c>
      <c r="L50" s="136">
        <f>IF(ISNUMBER('実質公債費比率（分子）の構造'!N$53),'実質公債費比率（分子）の構造'!N$53,NA())</f>
        <v>420</v>
      </c>
      <c r="M50" s="136" t="e">
        <f>NA()</f>
        <v>#N/A</v>
      </c>
      <c r="N50" s="136" t="e">
        <f>NA()</f>
        <v>#N/A</v>
      </c>
      <c r="O50" s="136">
        <f>IF(ISNUMBER('実質公債費比率（分子）の構造'!O$53),'実質公債費比率（分子）の構造'!O$53,NA())</f>
        <v>387</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4534</v>
      </c>
      <c r="E56" s="135"/>
      <c r="F56" s="135"/>
      <c r="G56" s="135">
        <f>'将来負担比率（分子）の構造'!J$51</f>
        <v>4392</v>
      </c>
      <c r="H56" s="135"/>
      <c r="I56" s="135"/>
      <c r="J56" s="135">
        <f>'将来負担比率（分子）の構造'!K$51</f>
        <v>4209</v>
      </c>
      <c r="K56" s="135"/>
      <c r="L56" s="135"/>
      <c r="M56" s="135">
        <f>'将来負担比率（分子）の構造'!L$51</f>
        <v>4035</v>
      </c>
      <c r="N56" s="135"/>
      <c r="O56" s="135"/>
      <c r="P56" s="135">
        <f>'将来負担比率（分子）の構造'!M$51</f>
        <v>3852</v>
      </c>
    </row>
    <row r="57" spans="1:16">
      <c r="A57" s="135" t="s">
        <v>34</v>
      </c>
      <c r="B57" s="135"/>
      <c r="C57" s="135"/>
      <c r="D57" s="135">
        <f>'将来負担比率（分子）の構造'!I$50</f>
        <v>542</v>
      </c>
      <c r="E57" s="135"/>
      <c r="F57" s="135"/>
      <c r="G57" s="135">
        <f>'将来負担比率（分子）の構造'!J$50</f>
        <v>492</v>
      </c>
      <c r="H57" s="135"/>
      <c r="I57" s="135"/>
      <c r="J57" s="135">
        <f>'将来負担比率（分子）の構造'!K$50</f>
        <v>458</v>
      </c>
      <c r="K57" s="135"/>
      <c r="L57" s="135"/>
      <c r="M57" s="135">
        <f>'将来負担比率（分子）の構造'!L$50</f>
        <v>429</v>
      </c>
      <c r="N57" s="135"/>
      <c r="O57" s="135"/>
      <c r="P57" s="135">
        <f>'将来負担比率（分子）の構造'!M$50</f>
        <v>405</v>
      </c>
    </row>
    <row r="58" spans="1:16">
      <c r="A58" s="135" t="s">
        <v>33</v>
      </c>
      <c r="B58" s="135"/>
      <c r="C58" s="135"/>
      <c r="D58" s="135">
        <f>'将来負担比率（分子）の構造'!I$49</f>
        <v>1269</v>
      </c>
      <c r="E58" s="135"/>
      <c r="F58" s="135"/>
      <c r="G58" s="135">
        <f>'将来負担比率（分子）の構造'!J$49</f>
        <v>1541</v>
      </c>
      <c r="H58" s="135"/>
      <c r="I58" s="135"/>
      <c r="J58" s="135">
        <f>'将来負担比率（分子）の構造'!K$49</f>
        <v>1669</v>
      </c>
      <c r="K58" s="135"/>
      <c r="L58" s="135"/>
      <c r="M58" s="135">
        <f>'将来負担比率（分子）の構造'!L$49</f>
        <v>1793</v>
      </c>
      <c r="N58" s="135"/>
      <c r="O58" s="135"/>
      <c r="P58" s="135">
        <f>'将来負担比率（分子）の構造'!M$49</f>
        <v>1854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1205</v>
      </c>
      <c r="C62" s="135"/>
      <c r="D62" s="135"/>
      <c r="E62" s="135">
        <f>'将来負担比率（分子）の構造'!J$45</f>
        <v>1261</v>
      </c>
      <c r="F62" s="135"/>
      <c r="G62" s="135"/>
      <c r="H62" s="135">
        <f>'将来負担比率（分子）の構造'!K$45</f>
        <v>1188</v>
      </c>
      <c r="I62" s="135"/>
      <c r="J62" s="135"/>
      <c r="K62" s="135">
        <f>'将来負担比率（分子）の構造'!L$45</f>
        <v>1185</v>
      </c>
      <c r="L62" s="135"/>
      <c r="M62" s="135"/>
      <c r="N62" s="135">
        <f>'将来負担比率（分子）の構造'!M$45</f>
        <v>1117</v>
      </c>
      <c r="O62" s="135"/>
      <c r="P62" s="135"/>
    </row>
    <row r="63" spans="1:16">
      <c r="A63" s="135" t="s">
        <v>27</v>
      </c>
      <c r="B63" s="135">
        <f>'将来負担比率（分子）の構造'!I$44</f>
        <v>201</v>
      </c>
      <c r="C63" s="135"/>
      <c r="D63" s="135"/>
      <c r="E63" s="135">
        <f>'将来負担比率（分子）の構造'!J$44</f>
        <v>188</v>
      </c>
      <c r="F63" s="135"/>
      <c r="G63" s="135"/>
      <c r="H63" s="135">
        <f>'将来負担比率（分子）の構造'!K$44</f>
        <v>157</v>
      </c>
      <c r="I63" s="135"/>
      <c r="J63" s="135"/>
      <c r="K63" s="135">
        <f>'将来負担比率（分子）の構造'!L$44</f>
        <v>130</v>
      </c>
      <c r="L63" s="135"/>
      <c r="M63" s="135"/>
      <c r="N63" s="135">
        <f>'将来負担比率（分子）の構造'!M$44</f>
        <v>104</v>
      </c>
      <c r="O63" s="135"/>
      <c r="P63" s="135"/>
    </row>
    <row r="64" spans="1:16">
      <c r="A64" s="135" t="s">
        <v>26</v>
      </c>
      <c r="B64" s="135">
        <f>'将来負担比率（分子）の構造'!I$43</f>
        <v>1909</v>
      </c>
      <c r="C64" s="135"/>
      <c r="D64" s="135"/>
      <c r="E64" s="135">
        <f>'将来負担比率（分子）の構造'!J$43</f>
        <v>1770</v>
      </c>
      <c r="F64" s="135"/>
      <c r="G64" s="135"/>
      <c r="H64" s="135">
        <f>'将来負担比率（分子）の構造'!K$43</f>
        <v>1721</v>
      </c>
      <c r="I64" s="135"/>
      <c r="J64" s="135"/>
      <c r="K64" s="135">
        <f>'将来負担比率（分子）の構造'!L$43</f>
        <v>1663</v>
      </c>
      <c r="L64" s="135"/>
      <c r="M64" s="135"/>
      <c r="N64" s="135">
        <f>'将来負担比率（分子）の構造'!M$43</f>
        <v>1659</v>
      </c>
      <c r="O64" s="135"/>
      <c r="P64" s="135"/>
    </row>
    <row r="65" spans="1:16">
      <c r="A65" s="135" t="s">
        <v>25</v>
      </c>
      <c r="B65" s="135">
        <f>'将来負担比率（分子）の構造'!I$42</f>
        <v>221</v>
      </c>
      <c r="C65" s="135"/>
      <c r="D65" s="135"/>
      <c r="E65" s="135">
        <f>'将来負担比率（分子）の構造'!J$42</f>
        <v>181</v>
      </c>
      <c r="F65" s="135"/>
      <c r="G65" s="135"/>
      <c r="H65" s="135">
        <f>'将来負担比率（分子）の構造'!K$42</f>
        <v>159</v>
      </c>
      <c r="I65" s="135"/>
      <c r="J65" s="135"/>
      <c r="K65" s="135">
        <f>'将来負担比率（分子）の構造'!L$42</f>
        <v>116</v>
      </c>
      <c r="L65" s="135"/>
      <c r="M65" s="135"/>
      <c r="N65" s="135">
        <f>'将来負担比率（分子）の構造'!M$42</f>
        <v>83</v>
      </c>
      <c r="O65" s="135"/>
      <c r="P65" s="135"/>
    </row>
    <row r="66" spans="1:16">
      <c r="A66" s="135" t="s">
        <v>24</v>
      </c>
      <c r="B66" s="135">
        <f>'将来負担比率（分子）の構造'!I$41</f>
        <v>6424</v>
      </c>
      <c r="C66" s="135"/>
      <c r="D66" s="135"/>
      <c r="E66" s="135">
        <f>'将来負担比率（分子）の構造'!J$41</f>
        <v>6161</v>
      </c>
      <c r="F66" s="135"/>
      <c r="G66" s="135"/>
      <c r="H66" s="135">
        <f>'将来負担比率（分子）の構造'!K$41</f>
        <v>5862</v>
      </c>
      <c r="I66" s="135"/>
      <c r="J66" s="135"/>
      <c r="K66" s="135">
        <f>'将来負担比率（分子）の構造'!L$41</f>
        <v>5558</v>
      </c>
      <c r="L66" s="135"/>
      <c r="M66" s="135"/>
      <c r="N66" s="135">
        <f>'将来負担比率（分子）の構造'!M$41</f>
        <v>5301</v>
      </c>
      <c r="O66" s="135"/>
      <c r="P66" s="135"/>
    </row>
    <row r="67" spans="1:16">
      <c r="A67" s="135" t="s">
        <v>62</v>
      </c>
      <c r="B67" s="135" t="e">
        <f>NA()</f>
        <v>#N/A</v>
      </c>
      <c r="C67" s="135">
        <f>IF(ISNUMBER('将来負担比率（分子）の構造'!I$52), IF('将来負担比率（分子）の構造'!I$52 &lt; 0, 0, '将来負担比率（分子）の構造'!I$52), NA())</f>
        <v>3614</v>
      </c>
      <c r="D67" s="135" t="e">
        <f>NA()</f>
        <v>#N/A</v>
      </c>
      <c r="E67" s="135" t="e">
        <f>NA()</f>
        <v>#N/A</v>
      </c>
      <c r="F67" s="135">
        <f>IF(ISNUMBER('将来負担比率（分子）の構造'!J$52), IF('将来負担比率（分子）の構造'!J$52 &lt; 0, 0, '将来負担比率（分子）の構造'!J$52), NA())</f>
        <v>3136</v>
      </c>
      <c r="G67" s="135" t="e">
        <f>NA()</f>
        <v>#N/A</v>
      </c>
      <c r="H67" s="135" t="e">
        <f>NA()</f>
        <v>#N/A</v>
      </c>
      <c r="I67" s="135">
        <f>IF(ISNUMBER('将来負担比率（分子）の構造'!K$52), IF('将来負担比率（分子）の構造'!K$52 &lt; 0, 0, '将来負担比率（分子）の構造'!K$52), NA())</f>
        <v>2751</v>
      </c>
      <c r="J67" s="135" t="e">
        <f>NA()</f>
        <v>#N/A</v>
      </c>
      <c r="K67" s="135" t="e">
        <f>NA()</f>
        <v>#N/A</v>
      </c>
      <c r="L67" s="135">
        <f>IF(ISNUMBER('将来負担比率（分子）の構造'!L$52), IF('将来負担比率（分子）の構造'!L$52 &lt; 0, 0, '将来負担比率（分子）の構造'!L$52), NA())</f>
        <v>2395</v>
      </c>
      <c r="M67" s="135" t="e">
        <f>NA()</f>
        <v>#N/A</v>
      </c>
      <c r="N67" s="135" t="e">
        <f>NA()</f>
        <v>#N/A</v>
      </c>
      <c r="O67" s="135">
        <f>IF(ISNUMBER('将来負担比率（分子）の構造'!M$52), IF('将来負担比率（分子）の構造'!M$52 &lt; 0, 0, '将来負担比率（分子）の構造'!M$52), NA())</f>
        <v>2154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T.K</cp:lastModifiedBy>
  <cp:lastPrinted>2015-04-25T00:45:15Z</cp:lastPrinted>
  <dcterms:created xsi:type="dcterms:W3CDTF">2015-02-17T05:45:07Z</dcterms:created>
  <dcterms:modified xsi:type="dcterms:W3CDTF">2015-04-28T02:00:23Z</dcterms:modified>
</cp:coreProperties>
</file>