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h\data\総務課\財政G\財政状況資料集\平成28年度\"/>
    </mc:Choice>
  </mc:AlternateContent>
  <workbookProtection workbookPassword="979D" lockStructure="1"/>
  <bookViews>
    <workbookView xWindow="0" yWindow="0" windowWidth="19200" windowHeight="11070" tabRatio="834"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C36" i="9"/>
  <c r="CO35" i="9"/>
  <c r="BE35" i="9"/>
  <c r="C35" i="9"/>
  <c r="CO34" i="9"/>
  <c r="BW34" i="9"/>
  <c r="BW35" i="9" s="1"/>
  <c r="BW36" i="9" s="1"/>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<sst xmlns="http://schemas.openxmlformats.org/spreadsheetml/2006/main" count="974" uniqueCount="548">
  <si>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</si>
  <si>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</si>
  <si>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</si>
  <si>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</si>
  <si>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</si>
  <si>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</si>
  <si>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</si>
  <si>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</si>
  <si>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</si>
  <si>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</si>
  <si>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</si>
  <si>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</si>
  <si>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</si>
  <si>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</si>
  <si>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</si>
  <si>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</si>
  <si>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</si>
  <si>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</si>
  <si>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</si>
  <si>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</si>
  <si>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</si>
  <si>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</si>
  <si>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</si>
  <si>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</si>
  <si>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</si>
  <si>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</si>
  <si>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</si>
  <si>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</si>
  <si>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</si>
  <si>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</si>
  <si>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</si>
  <si>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</si>
  <si>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</si>
  <si>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</si>
  <si>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</si>
  <si>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</si>
  <si>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</si>
  <si>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</si>
  <si>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</si>
  <si>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</si>
  <si>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</si>
  <si>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</si>
  <si>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</si>
  <si>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</si>
  <si>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</si>
  <si>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</si>
  <si>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</si>
  <si>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</si>
  <si>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</si>
  <si>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</si>
  <si>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</si>
  <si>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</si>
  <si>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</si>
  <si>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</si>
  <si>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</si>
  <si>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</si>
  <si>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</si>
  <si>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</si>
  <si>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</si>
  <si>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</si>
  <si>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</si>
  <si>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</si>
  <si>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</si>
  <si>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</si>
  <si>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</si>
  <si>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</si>
  <si>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</si>
  <si>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</si>
  <si>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</si>
  <si>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</si>
  <si>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</si>
  <si>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</si>
  <si>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</si>
  <si>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</si>
  <si>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</si>
  <si>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</si>
  <si>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</si>
  <si>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</si>
  <si>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</si>
  <si>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</si>
  <si>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</si>
  <si>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</si>
  <si>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</si>
  <si>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</si>
  <si>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</si>
  <si>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</si>
  <si>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</si>
  <si>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</si>
  <si>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</si>
  <si>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</si>
  <si>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</si>
  <si>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</si>
  <si>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</si>
  <si>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</si>
  <si>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</si>
  <si>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</si>
  <si>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</si>
  <si>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</si>
  <si>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</si>
  <si>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</si>
  <si>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</si>
  <si>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</si>
  <si>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</si>
  <si>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</si>
  <si>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</si>
  <si>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</si>
  <si>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</si>
  <si>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</si>
  <si>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</si>
  <si>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</si>
  <si>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</si>
  <si>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</si>
  <si>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</si>
  <si>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</si>
  <si>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</si>
  <si>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</si>
  <si>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</si>
  <si>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</si>
  <si>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</si>
  <si>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</si>
  <si>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</si>
  <si>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</si>
  <si>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</si>
  <si>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</si>
  <si>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</si>
  <si>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</si>
  <si>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</si>
  <si>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</si>
  <si>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</si>
  <si>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</si>
  <si>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</si>
  <si>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</si>
  <si>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</si>
  <si>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</si>
  <si>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</si>
  <si>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</si>
  <si>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</si>
  <si>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</si>
  <si>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</si>
  <si>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</si>
  <si>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</si>
  <si>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</si>
  <si>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</si>
  <si>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</si>
  <si>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</si>
  <si>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</si>
  <si>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</si>
  <si>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</si>
  <si>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</si>
  <si>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</si>
  <si>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</si>
  <si>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</si>
  <si>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</si>
  <si>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</si>
  <si>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</si>
  <si>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</si>
  <si>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</si>
  <si>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</si>
  <si>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</si>
  <si>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</si>
  <si>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</si>
  <si>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</si>
  <si>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</si>
  <si>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</si>
  <si>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</si>
  <si>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</si>
  <si>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</si>
  <si>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</si>
  <si>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</si>
  <si>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</si>
  <si>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</si>
  <si>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</si>
  <si>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</si>
  <si>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</si>
  <si>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</si>
  <si>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</si>
  <si>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</si>
  <si>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</si>
  <si>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</si>
  <si>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</si>
  <si>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</si>
  <si>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</si>
  <si>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</si>
  <si>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</si>
  <si>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</si>
  <si>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</si>
  <si>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</si>
  <si>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</si>
  <si>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</si>
  <si>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</si>
  <si>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</si>
  <si>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</si>
  <si>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</si>
  <si>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</si>
  <si>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</si>
  <si>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</si>
  <si>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北海道長万部町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</si>
  <si>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</si>
  <si>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</si>
  <si>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</si>
  <si>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</si>
  <si>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</si>
  <si>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</si>
  <si>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</si>
  <si>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</si>
  <si>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</si>
  <si>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</si>
  <si>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</si>
  <si>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</si>
  <si>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</si>
  <si>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</si>
  <si>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</si>
  <si>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</si>
  <si>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</si>
  <si>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</si>
  <si>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</si>
  <si>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</si>
  <si>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</si>
  <si>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</si>
  <si>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</si>
  <si>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</si>
  <si>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</si>
  <si>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</si>
  <si>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</si>
  <si>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</si>
  <si>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</si>
  <si>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</si>
  <si>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</si>
  <si>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</si>
  <si>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</si>
  <si>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</si>
  <si>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</si>
  <si>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</si>
  <si>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</si>
  <si>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</si>
  <si>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</si>
  <si>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</si>
  <si>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</si>
  <si>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</si>
  <si>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</si>
  <si>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</si>
  <si>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</si>
  <si>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</si>
  <si>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</si>
  <si>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</si>
  <si>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</si>
  <si>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</si>
  <si>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</si>
  <si>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</si>
  <si>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</si>
  <si>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</si>
  <si>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</si>
  <si>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</si>
  <si>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</si>
  <si>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</si>
  <si>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</si>
  <si>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</si>
  <si>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</si>
  <si>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</si>
  <si>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</si>
  <si>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</si>
  <si>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</si>
  <si>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</si>
  <si>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</si>
  <si>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</si>
  <si>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</si>
  <si>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</si>
  <si>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</si>
  <si>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</si>
  <si>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</si>
  <si>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</si>
  <si>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</si>
  <si>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</si>
  <si>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</si>
  <si>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</si>
  <si>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</si>
  <si>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</si>
  <si>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</si>
  <si>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</si>
  <si>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</si>
  <si>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</si>
  <si>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</si>
  <si>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</si>
  <si>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</si>
  <si>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</si>
  <si>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</si>
  <si>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</si>
  <si>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</si>
  <si>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</si>
  <si>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</si>
  <si>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</si>
  <si>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</si>
  <si>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</si>
  <si>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</si>
  <si>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</si>
  <si>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</si>
  <si>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</si>
  <si>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</si>
  <si>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</si>
  <si>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</si>
  <si>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</si>
  <si>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</si>
  <si>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</si>
  <si>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</si>
  <si>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</si>
  <si>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</si>
  <si>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</si>
  <si>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</si>
  <si>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</si>
  <si>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</si>
  <si>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</si>
  <si>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</si>
  <si>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</si>
  <si>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</si>
  <si>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</si>
  <si>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</si>
  <si>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</si>
  <si>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</si>
  <si>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</si>
  <si>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</si>
  <si>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</si>
  <si>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</si>
  <si>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</si>
  <si>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</si>
  <si>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</si>
  <si>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</si>
  <si>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</si>
  <si>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</si>
  <si>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</si>
  <si>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</si>
  <si>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</si>
  <si>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</si>
  <si>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</si>
  <si>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</si>
  <si>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</si>
  <si>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</si>
  <si>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</si>
  <si>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</si>
  <si>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</si>
  <si>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</si>
  <si>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</si>
  <si>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</si>
  <si>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</si>
  <si>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</si>
  <si>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</si>
  <si>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</si>
  <si>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北海道長万部町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</si>
  <si>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</si>
  <si>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</si>
  <si>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</si>
  <si>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</si>
  <si>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</si>
  <si>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</si>
  <si>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</si>
  <si>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</si>
  <si>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</si>
  <si>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</si>
  <si>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</si>
  <si>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</si>
  <si>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</si>
  <si>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</si>
  <si>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</si>
  <si>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</si>
  <si>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</si>
  <si>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</si>
  <si>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</si>
  <si>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</si>
  <si>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</si>
  <si>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</si>
  <si>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</si>
  <si>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</si>
  <si>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</si>
  <si>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</si>
  <si>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</si>
  <si>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</si>
  <si>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</si>
  <si>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</si>
  <si>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</si>
  <si>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</si>
  <si>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</si>
  <si>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</si>
  <si>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</si>
  <si>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</si>
  <si>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</si>
  <si>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</si>
  <si>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</si>
  <si>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</si>
  <si>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</si>
  <si>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</si>
  <si>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</si>
  <si>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</si>
  <si>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</si>
  <si>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</si>
  <si>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</si>
  <si>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</si>
  <si>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</si>
  <si>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</si>
  <si>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</si>
  <si>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</si>
  <si>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</si>
  <si>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</si>
  <si>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</si>
  <si>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</si>
  <si>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</si>
  <si>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</si>
  <si>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</si>
  <si>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</si>
  <si>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</si>
  <si>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</si>
  <si>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</si>
  <si>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</si>
  <si>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</si>
  <si>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</si>
  <si>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</si>
  <si>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</si>
  <si>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</si>
  <si>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</si>
  <si>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</si>
  <si>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</si>
  <si>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</si>
  <si>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</si>
  <si>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</si>
  <si>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</si>
  <si>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</si>
  <si>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</si>
  <si>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</si>
  <si>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</si>
  <si>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</si>
  <si>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</si>
  <si>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</si>
  <si>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</si>
  <si>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</si>
  <si>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</si>
  <si>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</si>
  <si>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</si>
  <si>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</si>
  <si>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</si>
  <si>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</si>
  <si>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</si>
  <si>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</si>
  <si>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</si>
  <si>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</si>
  <si>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</si>
  <si>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</si>
  <si>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</si>
  <si>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</si>
  <si>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</si>
  <si>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</si>
  <si>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</si>
  <si>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</si>
  <si>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</si>
  <si>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</si>
  <si>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</si>
  <si>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</si>
  <si>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</si>
  <si>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</si>
  <si>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</si>
  <si>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</si>
  <si>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</si>
  <si>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</si>
  <si>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</si>
  <si>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</si>
  <si>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</si>
  <si>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</si>
  <si>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</si>
  <si>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</si>
  <si>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</si>
  <si>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</si>
  <si>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</si>
  <si>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</si>
  <si>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</si>
  <si>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</si>
  <si>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</si>
  <si>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</si>
  <si>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</si>
  <si>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</si>
  <si>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</si>
  <si>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</si>
  <si>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</si>
  <si>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</si>
  <si>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</si>
  <si>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</si>
  <si>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</si>
  <si>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</si>
  <si>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</si>
  <si>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</si>
  <si>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</si>
  <si>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</si>
  <si>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</si>
  <si>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</si>
  <si>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</si>
  <si>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</si>
  <si>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</si>
  <si>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</si>
  <si>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</si>
  <si>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</si>
  <si>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</si>
  <si>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</si>
  <si>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</si>
  <si>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</si>
  <si>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</si>
  <si>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</si>
  <si>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</si>
  <si>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</si>
  <si>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</si>
  <si>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</si>
  <si>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</si>
  <si>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</si>
  <si>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</si>
  <si>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</si>
  <si>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</si>
  <si>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</si>
  <si>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</si>
  <si>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</si>
  <si>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</si>
  <si>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</si>
  <si>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</si>
  <si>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</si>
  <si>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</si>
  <si>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</si>
  <si>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</si>
  <si>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</si>
  <si>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</si>
  <si>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</si>
  <si>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</si>
  <si>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</si>
  <si>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</si>
  <si>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</si>
  <si>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0.45</t>
  </si>
  <si>
    <t>国民健康保険特別会計</t>
  </si>
  <si>
    <t>▲ 1.74</t>
  </si>
  <si>
    <t>▲ 2.65</t>
  </si>
  <si>
    <t>▲ 1.18</t>
  </si>
  <si>
    <t>▲ 1.60</t>
  </si>
  <si>
    <t>▲ 2.55</t>
  </si>
  <si>
    <t>病院事業会計</t>
  </si>
  <si>
    <t>一般会計</t>
  </si>
  <si>
    <t>水道事業会計</t>
  </si>
  <si>
    <t>ガス事業会計</t>
  </si>
  <si>
    <t>介護保険特別会計</t>
  </si>
  <si>
    <t>公共下水道事業特別会計</t>
  </si>
  <si>
    <t>後期高齢者医療特別会計</t>
  </si>
  <si>
    <t>その他会計（赤字）</t>
  </si>
  <si>
    <t>その他会計（黒字）</t>
  </si>
  <si>
    <t>渡島廃棄物処理広域連合</t>
    <rPh sb="0" eb="2">
      <t>オシマ</t>
    </rPh>
    <rPh sb="2" eb="5">
      <t>ハイキブツ</t>
    </rPh>
    <rPh sb="5" eb="7">
      <t>ショリ</t>
    </rPh>
    <rPh sb="7" eb="9">
      <t>コウイキ</t>
    </rPh>
    <rPh sb="9" eb="11">
      <t>レンゴウ</t>
    </rPh>
    <phoneticPr fontId="24"/>
  </si>
  <si>
    <t>渡島・桧山地方税滞納整理機構</t>
    <rPh sb="0" eb="2">
      <t>オシマ</t>
    </rPh>
    <rPh sb="3" eb="5">
      <t>ヒヤマ</t>
    </rPh>
    <rPh sb="5" eb="8">
      <t>チホウゼイ</t>
    </rPh>
    <rPh sb="8" eb="10">
      <t>タイノウ</t>
    </rPh>
    <rPh sb="10" eb="12">
      <t>セイリ</t>
    </rPh>
    <rPh sb="12" eb="14">
      <t>キコウ</t>
    </rPh>
    <phoneticPr fontId="24"/>
  </si>
  <si>
    <t>山越郡衛生処理組合</t>
    <rPh sb="0" eb="3">
      <t>ヤマコシグン</t>
    </rPh>
    <rPh sb="3" eb="5">
      <t>エイセイ</t>
    </rPh>
    <rPh sb="5" eb="7">
      <t>ショリ</t>
    </rPh>
    <rPh sb="7" eb="9">
      <t>クミアイ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</si>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</sst>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43550</c:v>
                </c:pt>
                <c:pt idx="1">
                  <c:v>47257</c:v>
                </c:pt>
                <c:pt idx="2">
                  <c:v>30967</c:v>
                </c:pt>
                <c:pt idx="3">
                  <c:v>68501</c:v>
                </c:pt>
                <c:pt idx="4">
                  <c:v>103603</c:v>
                </c:pt>
              </c:numCache>
            </c:numRef>
          </c:val>
          <c:smooth val="0"/>
        </c:ser>
        <c:dLbls>
          <c:showLegendKey val="0"/>
          <c:showVal val="0"/>
          <c:showCatName val="0"/>
          <c:showSerName val="0"/>
          <c:showPercent val="0"/>
          <c:showBubbleSize val="0"/>
        </c:dLbls>
        <c:marker val="1"/>
        <c:smooth val="0"/>
        <c:axId val="154733376"/>
        <c:axId val="153647208"/>
      </c:lineChart>
      <c:catAx>
        <c:axId val="15473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647208"/>
        <c:crosses val="autoZero"/>
        <c:auto val="1"/>
        <c:lblAlgn val="ctr"/>
        <c:lblOffset val="100"/>
        <c:tickLblSkip val="1"/>
        <c:tickMarkSkip val="1"/>
        <c:noMultiLvlLbl val="0"/>
      </c:catAx>
      <c:valAx>
        <c:axId val="153647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3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2.57</c:v>
                </c:pt>
                <c:pt idx="1">
                  <c:v>2.08</c:v>
                </c:pt>
                <c:pt idx="2">
                  <c:v>2.2599999999999998</c:v>
                </c:pt>
                <c:pt idx="3">
                  <c:v>2.77</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28.65</c:v>
                </c:pt>
                <c:pt idx="1">
                  <c:v>35.119999999999997</c:v>
                </c:pt>
                <c:pt idx="2">
                  <c:v>40.369999999999997</c:v>
                </c:pt>
                <c:pt idx="3">
                  <c:v>43.96</c:v>
                </c:pt>
                <c:pt idx="4">
                  <c:v>45.32</c:v>
                </c:pt>
              </c:numCache>
            </c:numRef>
          </c:val>
        </c:ser>
        <c:dLbls>
          <c:showLegendKey val="0"/>
          <c:showVal val="0"/>
          <c:showCatName val="0"/>
          <c:showSerName val="0"/>
          <c:showPercent val="0"/>
          <c:showBubbleSize val="0"/>
        </c:dLbls>
        <c:gapWidth val="250"/>
        <c:overlap val="100"/>
        <c:axId val="110369344"/>
        <c:axId val="262974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5.97</c:v>
                </c:pt>
                <c:pt idx="1">
                  <c:v>5.15</c:v>
                </c:pt>
                <c:pt idx="2">
                  <c:v>6.07</c:v>
                </c:pt>
                <c:pt idx="3">
                  <c:v>3.96</c:v>
                </c:pt>
                <c:pt idx="4">
                  <c:v>-0.45</c:v>
                </c:pt>
              </c:numCache>
            </c:numRef>
          </c:val>
          <c:smooth val="0"/>
        </c:ser>
        <c:dLbls>
          <c:showLegendKey val="0"/>
          <c:showVal val="0"/>
          <c:showCatName val="0"/>
          <c:showSerName val="0"/>
          <c:showPercent val="0"/>
          <c:showBubbleSize val="0"/>
        </c:dLbls>
        <c:marker val="1"/>
        <c:smooth val="0"/>
        <c:axId val="110369344"/>
        <c:axId val="262974200"/>
      </c:lineChart>
      <c:catAx>
        <c:axId val="1103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974200"/>
        <c:crosses val="autoZero"/>
        <c:auto val="1"/>
        <c:lblAlgn val="ctr"/>
        <c:lblOffset val="100"/>
        <c:tickLblSkip val="1"/>
        <c:tickMarkSkip val="1"/>
        <c:noMultiLvlLbl val="0"/>
      </c:catAx>
      <c:valAx>
        <c:axId val="26297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0.03</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0.09</c:v>
                </c:pt>
                <c:pt idx="4">
                  <c:v>#N/A</c:v>
                </c:pt>
                <c:pt idx="5">
                  <c:v>0.12</c:v>
                </c:pt>
                <c:pt idx="6">
                  <c:v>#N/A</c:v>
                </c:pt>
                <c:pt idx="7">
                  <c:v>0.17</c:v>
                </c:pt>
                <c:pt idx="8">
                  <c:v>#N/A</c:v>
                </c:pt>
                <c:pt idx="9">
                  <c:v>0.16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1.45</c:v>
                </c:pt>
                <c:pt idx="2">
                  <c:v>#N/A</c:v>
                </c:pt>
                <c:pt idx="3">
                  <c:v>0.93</c:v>
                </c:pt>
                <c:pt idx="4">
                  <c:v>#N/A</c:v>
                </c:pt>
                <c:pt idx="5">
                  <c:v>1.24</c:v>
                </c:pt>
                <c:pt idx="6">
                  <c:v>#N/A</c:v>
                </c:pt>
                <c:pt idx="7">
                  <c:v>0.64</c:v>
                </c:pt>
                <c:pt idx="8">
                  <c:v>#N/A</c:v>
                </c:pt>
                <c:pt idx="9">
                  <c:v>1.22</c:v>
                </c:pt>
              </c:numCache>
            </c:numRef>
          </c:val>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c:v>
                </c:pt>
                <c:pt idx="2">
                  <c:v>#N/A</c:v>
                </c:pt>
                <c:pt idx="3">
                  <c:v>1.01</c:v>
                </c:pt>
                <c:pt idx="4">
                  <c:v>#N/A</c:v>
                </c:pt>
                <c:pt idx="5">
                  <c:v>0.93</c:v>
                </c:pt>
                <c:pt idx="6">
                  <c:v>#N/A</c:v>
                </c:pt>
                <c:pt idx="7">
                  <c:v>0.99</c:v>
                </c:pt>
                <c:pt idx="8">
                  <c:v>#N/A</c:v>
                </c:pt>
                <c:pt idx="9">
                  <c:v>1.22</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1.1599999999999999</c:v>
                </c:pt>
                <c:pt idx="2">
                  <c:v>#N/A</c:v>
                </c:pt>
                <c:pt idx="3">
                  <c:v>1.25</c:v>
                </c:pt>
                <c:pt idx="4">
                  <c:v>#N/A</c:v>
                </c:pt>
                <c:pt idx="5">
                  <c:v>1.37</c:v>
                </c:pt>
                <c:pt idx="6">
                  <c:v>#N/A</c:v>
                </c:pt>
                <c:pt idx="7">
                  <c:v>1.56</c:v>
                </c:pt>
                <c:pt idx="8">
                  <c:v>#N/A</c:v>
                </c:pt>
                <c:pt idx="9">
                  <c:v>1.68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2.56</c:v>
                </c:pt>
                <c:pt idx="2">
                  <c:v>#N/A</c:v>
                </c:pt>
                <c:pt idx="3">
                  <c:v>2.08</c:v>
                </c:pt>
                <c:pt idx="4">
                  <c:v>#N/A</c:v>
                </c:pt>
                <c:pt idx="5">
                  <c:v>2.25</c:v>
                </c:pt>
                <c:pt idx="6">
                  <c:v>#N/A</c:v>
                </c:pt>
                <c:pt idx="7">
                  <c:v>2.77</c:v>
                </c:pt>
                <c:pt idx="8">
                  <c:v>#N/A</c:v>
                </c:pt>
                <c:pt idx="9">
                  <c:v>2.54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1.94</c:v>
                </c:pt>
                <c:pt idx="2">
                  <c:v>#N/A</c:v>
                </c:pt>
                <c:pt idx="3">
                  <c:v>1.6</c:v>
                </c:pt>
                <c:pt idx="4">
                  <c:v>#N/A</c:v>
                </c:pt>
                <c:pt idx="5">
                  <c:v>0.98</c:v>
                </c:pt>
                <c:pt idx="6">
                  <c:v>#N/A</c:v>
                </c:pt>
                <c:pt idx="7">
                  <c:v>1.1100000000000001</c:v>
                </c:pt>
                <c:pt idx="8">
                  <c:v>#N/A</c:v>
                </c:pt>
                <c:pt idx="9">
                  <c:v>2.88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1.74</c:v>
                </c:pt>
                <c:pt idx="1">
                  <c:v>#N/A</c:v>
                </c:pt>
                <c:pt idx="2">
                  <c:v>2.65</c:v>
                </c:pt>
                <c:pt idx="3">
                  <c:v>#N/A</c:v>
                </c:pt>
                <c:pt idx="4">
                  <c:v>1.18</c:v>
                </c:pt>
                <c:pt idx="5">
                  <c:v>#N/A</c:v>
                </c:pt>
                <c:pt idx="6">
                  <c:v>1.6</c:v>
                </c:pt>
                <c:pt idx="7">
                  <c:v>#N/A</c:v>
                </c:pt>
                <c:pt idx="8">
                  <c:v>2.5499999999999998</c:v>
                </c:pt>
                <c:pt idx="9">
                  <c:v>#N/A</c:v>
                </c:pt>
              </c:numCache>
            </c:numRef>
          </c:val>
        </c:ser>
        <c:dLbls>
          <c:showLegendKey val="0"/>
          <c:showVal val="0"/>
          <c:showCatName val="0"/>
          <c:showSerName val="0"/>
          <c:showPercent val="0"/>
          <c:showBubbleSize val="0"/>
        </c:dLbls>
        <c:gapWidth val="150"/>
        <c:overlap val="100"/>
        <c:axId val="153601320"/>
        <c:axId val="263331768"/>
      </c:barChart>
      <c:catAx>
        <c:axId val="15360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331768"/>
        <c:crosses val="autoZero"/>
        <c:auto val="1"/>
        <c:lblAlgn val="ctr"/>
        <c:lblOffset val="100"/>
        <c:tickLblSkip val="1"/>
        <c:tickMarkSkip val="1"/>
        <c:noMultiLvlLbl val="0"/>
      </c:catAx>
      <c:valAx>
        <c:axId val="263331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01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554</c:v>
                </c:pt>
                <c:pt idx="5">
                  <c:v>538</c:v>
                </c:pt>
                <c:pt idx="8">
                  <c:v>527</c:v>
                </c:pt>
                <c:pt idx="11">
                  <c:v>507</c:v>
                </c:pt>
                <c:pt idx="14">
                  <c:v>496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c:v>
                </c:pt>
                <c:pt idx="3">
                  <c:v>34</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29</c:v>
                </c:pt>
                <c:pt idx="6">
                  <c:v>29</c:v>
                </c:pt>
                <c:pt idx="9">
                  <c:v>28</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198</c:v>
                </c:pt>
                <c:pt idx="3">
                  <c:v>242</c:v>
                </c:pt>
                <c:pt idx="6">
                  <c:v>237</c:v>
                </c:pt>
                <c:pt idx="9">
                  <c:v>223</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698</c:v>
                </c:pt>
                <c:pt idx="3">
                  <c:v>680</c:v>
                </c:pt>
                <c:pt idx="6">
                  <c:v>647</c:v>
                </c:pt>
                <c:pt idx="9">
                  <c:v>609</c:v>
                </c:pt>
                <c:pt idx="12">
                  <c:v>601</c:v>
                </c:pt>
              </c:numCache>
            </c:numRef>
          </c:val>
        </c:ser>
        <c:dLbls>
          <c:showLegendKey val="0"/>
          <c:showVal val="0"/>
          <c:showCatName val="0"/>
          <c:showSerName val="0"/>
          <c:showPercent val="0"/>
          <c:showBubbleSize val="0"/>
        </c:dLbls>
        <c:gapWidth val="100"/>
        <c:overlap val="100"/>
        <c:axId val="263597496"/>
        <c:axId val="15308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405</c:v>
                </c:pt>
                <c:pt idx="2">
                  <c:v>#N/A</c:v>
                </c:pt>
                <c:pt idx="3">
                  <c:v>#N/A</c:v>
                </c:pt>
                <c:pt idx="4">
                  <c:v>447</c:v>
                </c:pt>
                <c:pt idx="5">
                  <c:v>#N/A</c:v>
                </c:pt>
                <c:pt idx="6">
                  <c:v>#N/A</c:v>
                </c:pt>
                <c:pt idx="7">
                  <c:v>420</c:v>
                </c:pt>
                <c:pt idx="8">
                  <c:v>#N/A</c:v>
                </c:pt>
                <c:pt idx="9">
                  <c:v>#N/A</c:v>
                </c:pt>
                <c:pt idx="10">
                  <c:v>387</c:v>
                </c:pt>
                <c:pt idx="11">
                  <c:v>#N/A</c:v>
                </c:pt>
                <c:pt idx="12">
                  <c:v>#N/A</c:v>
                </c:pt>
                <c:pt idx="13">
                  <c:v>383</c:v>
                </c:pt>
                <c:pt idx="14">
                  <c:v>#N/A</c:v>
                </c:pt>
              </c:numCache>
            </c:numRef>
          </c:val>
          <c:smooth val="0"/>
        </c:ser>
        <c:dLbls>
          <c:showLegendKey val="0"/>
          <c:showVal val="0"/>
          <c:showCatName val="0"/>
          <c:showSerName val="0"/>
          <c:showPercent val="0"/>
          <c:showBubbleSize val="0"/>
        </c:dLbls>
        <c:marker val="1"/>
        <c:smooth val="0"/>
        <c:axId val="263597496"/>
        <c:axId val="153085264"/>
      </c:lineChart>
      <c:catAx>
        <c:axId val="26359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85264"/>
        <c:crosses val="autoZero"/>
        <c:auto val="1"/>
        <c:lblAlgn val="ctr"/>
        <c:lblOffset val="100"/>
        <c:tickLblSkip val="1"/>
        <c:tickMarkSkip val="1"/>
        <c:noMultiLvlLbl val="0"/>
      </c:catAx>
      <c:valAx>
        <c:axId val="15308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9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4392</c:v>
                </c:pt>
                <c:pt idx="5">
                  <c:v>4209</c:v>
                </c:pt>
                <c:pt idx="8">
                  <c:v>4035</c:v>
                </c:pt>
                <c:pt idx="11">
                  <c:v>3852</c:v>
                </c:pt>
                <c:pt idx="14">
                  <c:v>3673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492</c:v>
                </c:pt>
                <c:pt idx="5">
                  <c:v>458</c:v>
                </c:pt>
                <c:pt idx="8">
                  <c:v>429</c:v>
                </c:pt>
                <c:pt idx="11">
                  <c:v>405</c:v>
                </c:pt>
                <c:pt idx="14">
                  <c:v>367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1541</c:v>
                </c:pt>
                <c:pt idx="5">
                  <c:v>1669</c:v>
                </c:pt>
                <c:pt idx="8">
                  <c:v>1793</c:v>
                </c:pt>
                <c:pt idx="11">
                  <c:v>1854</c:v>
                </c:pt>
                <c:pt idx="14">
                  <c:v>1837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1261</c:v>
                </c:pt>
                <c:pt idx="3">
                  <c:v>1188</c:v>
                </c:pt>
                <c:pt idx="6">
                  <c:v>1185</c:v>
                </c:pt>
                <c:pt idx="9">
                  <c:v>1117</c:v>
                </c:pt>
                <c:pt idx="12">
                  <c:v>967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188</c:v>
                </c:pt>
                <c:pt idx="3">
                  <c:v>157</c:v>
                </c:pt>
                <c:pt idx="6">
                  <c:v>130</c:v>
                </c:pt>
                <c:pt idx="9">
                  <c:v>104</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1770</c:v>
                </c:pt>
                <c:pt idx="3">
                  <c:v>1721</c:v>
                </c:pt>
                <c:pt idx="6">
                  <c:v>1663</c:v>
                </c:pt>
                <c:pt idx="9">
                  <c:v>1659</c:v>
                </c:pt>
                <c:pt idx="12">
                  <c:v>1584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c:v>
                </c:pt>
                <c:pt idx="3">
                  <c:v>159</c:v>
                </c:pt>
                <c:pt idx="6">
                  <c:v>116</c:v>
                </c:pt>
                <c:pt idx="9">
                  <c:v>83</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6161</c:v>
                </c:pt>
                <c:pt idx="3">
                  <c:v>5862</c:v>
                </c:pt>
                <c:pt idx="6">
                  <c:v>5558</c:v>
                </c:pt>
                <c:pt idx="9">
                  <c:v>5301</c:v>
                </c:pt>
                <c:pt idx="12">
                  <c:v>5179</c:v>
                </c:pt>
              </c:numCache>
            </c:numRef>
          </c:val>
        </c:ser>
        <c:dLbls>
          <c:showLegendKey val="0"/>
          <c:showVal val="0"/>
          <c:showCatName val="0"/>
          <c:showSerName val="0"/>
          <c:showPercent val="0"/>
          <c:showBubbleSize val="0"/>
        </c:dLbls>
        <c:gapWidth val="100"/>
        <c:overlap val="100"/>
        <c:axId val="267136992"/>
        <c:axId val="15281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3136</c:v>
                </c:pt>
                <c:pt idx="2">
                  <c:v>#N/A</c:v>
                </c:pt>
                <c:pt idx="3">
                  <c:v>#N/A</c:v>
                </c:pt>
                <c:pt idx="4">
                  <c:v>2751</c:v>
                </c:pt>
                <c:pt idx="5">
                  <c:v>#N/A</c:v>
                </c:pt>
                <c:pt idx="6">
                  <c:v>#N/A</c:v>
                </c:pt>
                <c:pt idx="7">
                  <c:v>2395</c:v>
                </c:pt>
                <c:pt idx="8">
                  <c:v>#N/A</c:v>
                </c:pt>
                <c:pt idx="9">
                  <c:v>#N/A</c:v>
                </c:pt>
                <c:pt idx="10">
                  <c:v>2154</c:v>
                </c:pt>
                <c:pt idx="11">
                  <c:v>#N/A</c:v>
                </c:pt>
                <c:pt idx="12">
                  <c:v>#N/A</c:v>
                </c:pt>
                <c:pt idx="13">
                  <c:v>1981</c:v>
                </c:pt>
                <c:pt idx="14">
                  <c:v>#N/A</c:v>
                </c:pt>
              </c:numCache>
            </c:numRef>
          </c:val>
          <c:smooth val="0"/>
        </c:ser>
        <c:dLbls>
          <c:showLegendKey val="0"/>
          <c:showVal val="0"/>
          <c:showCatName val="0"/>
          <c:showSerName val="0"/>
          <c:showPercent val="0"/>
          <c:showBubbleSize val="0"/>
        </c:dLbls>
        <c:marker val="1"/>
        <c:smooth val="0"/>
        <c:axId val="267136992"/>
        <c:axId val="152812912"/>
      </c:lineChart>
      <c:catAx>
        <c:axId val="2671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812912"/>
        <c:crosses val="autoZero"/>
        <c:auto val="1"/>
        <c:lblAlgn val="ctr"/>
        <c:lblOffset val="100"/>
        <c:tickLblSkip val="1"/>
        <c:tickMarkSkip val="1"/>
        <c:noMultiLvlLbl val="0"/>
      </c:catAx>
      <c:valAx>
        <c:axId val="15281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1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5,972
5,916
310.76
5,054,621
4,968,070
80,394
3,154,313
5,179,363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口の減少や全国平均を上回る高齢化率（２６年度末４０．６１％）に加え、町内に中心となる産業がないこと等により財政基盤が弱く、０．１９と類似団体平均を下回っているため、新規採用者を退職に伴う必要最低限に抑制し、特別職の基本給をカット（５～１０％）するなど人件費の削減に努め、緊急に必要な事業を峻別する等、歳出の見直しを実施するとともに、税収の収納率向上対策を中心とする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6" name="直線コネクタ 65"/>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69" name="直線コネクタ 68"/>
        <xdr:cNvCxnSpPr/>
      </xdr:nvCxnSpPr>
      <xdr:spPr>
        <a:xfrm>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2" name="直線コネクタ 71"/>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5" name="直線コネクタ 74"/>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5" name="円/楕円 84"/>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6"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7" name="円/楕円 86"/>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8" name="テキスト ボックス 87"/>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89" name="円/楕円 88"/>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0" name="テキスト ボックス 89"/>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1" name="円/楕円 90"/>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2" name="テキスト ボックス 91"/>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3" name="円/楕円 92"/>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4" name="テキスト ボックス 93"/>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７年度から平成２６年度まで実施していた職員の基本給カット（特別職１０～２０％、一般職３～５％。なお、平成２７年度からは特別職５～１０％カットを実施）や退職者不補充等による人件費の削減、また、「集中改革プラン」による事務事業の見直し等、経常経費の削減を図ったことにより、類似団体平均をやや下回っているが、依然として高い水準にある。公債費はピークを過ぎて減少しており、平成１９年度に実施した高利率の地方債の借換もあり、比率は低下している。今後とも事務事業の見直しをさらに進めるとともに、行財政改革への取組を通じて義務的経費を削減し、さらなる比率の低下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64</xdr:row>
      <xdr:rowOff>27305</xdr:rowOff>
    </xdr:to>
    <xdr:cxnSp macro="">
      <xdr:nvCxnSpPr>
        <xdr:cNvPr id="129" name="直線コネクタ 128"/>
        <xdr:cNvCxnSpPr/>
      </xdr:nvCxnSpPr>
      <xdr:spPr>
        <a:xfrm>
          <a:off x="4114800" y="10847281"/>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45931</xdr:rowOff>
    </xdr:from>
    <xdr:to>
      <xdr:col>6</xdr:col>
      <xdr:colOff>0</xdr:colOff>
      <xdr:row>63</xdr:row>
      <xdr:rowOff>126365</xdr:rowOff>
    </xdr:to>
    <xdr:cxnSp macro="">
      <xdr:nvCxnSpPr>
        <xdr:cNvPr id="132" name="直線コネクタ 131"/>
        <xdr:cNvCxnSpPr/>
      </xdr:nvCxnSpPr>
      <xdr:spPr>
        <a:xfrm flipV="1">
          <a:off x="3225800" y="10847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126365</xdr:rowOff>
    </xdr:to>
    <xdr:cxnSp macro="">
      <xdr:nvCxnSpPr>
        <xdr:cNvPr id="135" name="直線コネクタ 134"/>
        <xdr:cNvCxnSpPr/>
      </xdr:nvCxnSpPr>
      <xdr:spPr>
        <a:xfrm>
          <a:off x="2336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114300</xdr:rowOff>
    </xdr:to>
    <xdr:cxnSp macro="">
      <xdr:nvCxnSpPr>
        <xdr:cNvPr id="138" name="直線コネクタ 137"/>
        <xdr:cNvCxnSpPr/>
      </xdr:nvCxnSpPr>
      <xdr:spPr>
        <a:xfrm>
          <a:off x="1447800" y="1077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147955</xdr:rowOff>
    </xdr:from>
    <xdr:to>
      <xdr:col>7</xdr:col>
      <xdr:colOff>203200</xdr:colOff>
      <xdr:row>64</xdr:row>
      <xdr:rowOff>78105</xdr:rowOff>
    </xdr:to>
    <xdr:sp macro="" textlink="">
      <xdr:nvSpPr>
        <xdr:cNvPr id="148" name="円/楕円 147"/>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164482</xdr:rowOff>
    </xdr:from>
    <xdr:ext cx="762000" cy="259045"/>
    <xdr:sp macro="" textlink="">
      <xdr:nvSpPr>
        <xdr:cNvPr id="149" name="財政構造の弾力性該当値テキスト"/>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166581</xdr:rowOff>
    </xdr:from>
    <xdr:to>
      <xdr:col>6</xdr:col>
      <xdr:colOff>50800</xdr:colOff>
      <xdr:row>63</xdr:row>
      <xdr:rowOff>96731</xdr:rowOff>
    </xdr:to>
    <xdr:sp macro="" textlink="">
      <xdr:nvSpPr>
        <xdr:cNvPr id="150" name="円/楕円 149"/>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106908</xdr:rowOff>
    </xdr:from>
    <xdr:ext cx="736600" cy="259045"/>
    <xdr:sp macro="" textlink="">
      <xdr:nvSpPr>
        <xdr:cNvPr id="151" name="テキスト ボックス 150"/>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2" name="円/楕円 151"/>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15892</xdr:rowOff>
    </xdr:from>
    <xdr:ext cx="762000" cy="259045"/>
    <xdr:sp macro="" textlink="">
      <xdr:nvSpPr>
        <xdr:cNvPr id="153" name="テキスト ボックス 152"/>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4" name="円/楕円 153"/>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3827</xdr:rowOff>
    </xdr:from>
    <xdr:ext cx="762000" cy="259045"/>
    <xdr:sp macro="" textlink="">
      <xdr:nvSpPr>
        <xdr:cNvPr id="155" name="テキスト ボックス 15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6" name="円/楕円 155"/>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7" name="テキスト ボックス 156"/>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物件費及び維持補修費については、削減や抑制の結果、年々減少傾向にあるが、近年の急激な人口の減少や、単独消防を配置していることなどにより、一人当たりの決算額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今後は直営事業を見直し、民間でも実施可能な部分については、指定管理者制度の導入などにより委託化を進め、更なるコストの削減に努める。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170241</xdr:rowOff>
    </xdr:from>
    <xdr:to>
      <xdr:col>7</xdr:col>
      <xdr:colOff>152400</xdr:colOff>
      <xdr:row>83</xdr:row>
      <xdr:rowOff>18945</xdr:rowOff>
    </xdr:to>
    <xdr:cxnSp macro="">
      <xdr:nvCxnSpPr>
        <xdr:cNvPr id="193" name="直線コネクタ 192"/>
        <xdr:cNvCxnSpPr/>
      </xdr:nvCxnSpPr>
      <xdr:spPr>
        <a:xfrm>
          <a:off x="4114800" y="14229141"/>
          <a:ext cx="8382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170241</xdr:rowOff>
    </xdr:from>
    <xdr:to>
      <xdr:col>6</xdr:col>
      <xdr:colOff>0</xdr:colOff>
      <xdr:row>83</xdr:row>
      <xdr:rowOff>18008</xdr:rowOff>
    </xdr:to>
    <xdr:cxnSp macro="">
      <xdr:nvCxnSpPr>
        <xdr:cNvPr id="196" name="直線コネクタ 195"/>
        <xdr:cNvCxnSpPr/>
      </xdr:nvCxnSpPr>
      <xdr:spPr>
        <a:xfrm flipV="1">
          <a:off x="3225800" y="14229141"/>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18008</xdr:rowOff>
    </xdr:from>
    <xdr:to>
      <xdr:col>4</xdr:col>
      <xdr:colOff>482600</xdr:colOff>
      <xdr:row>83</xdr:row>
      <xdr:rowOff>20329</xdr:rowOff>
    </xdr:to>
    <xdr:cxnSp macro="">
      <xdr:nvCxnSpPr>
        <xdr:cNvPr id="199" name="直線コネクタ 198"/>
        <xdr:cNvCxnSpPr/>
      </xdr:nvCxnSpPr>
      <xdr:spPr>
        <a:xfrm flipV="1">
          <a:off x="2336800" y="14248358"/>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133173</xdr:rowOff>
    </xdr:from>
    <xdr:to>
      <xdr:col>3</xdr:col>
      <xdr:colOff>279400</xdr:colOff>
      <xdr:row>83</xdr:row>
      <xdr:rowOff>20329</xdr:rowOff>
    </xdr:to>
    <xdr:cxnSp macro="">
      <xdr:nvCxnSpPr>
        <xdr:cNvPr id="202" name="直線コネクタ 201"/>
        <xdr:cNvCxnSpPr/>
      </xdr:nvCxnSpPr>
      <xdr:spPr>
        <a:xfrm>
          <a:off x="1447800" y="14192073"/>
          <a:ext cx="889000" cy="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139595</xdr:rowOff>
    </xdr:from>
    <xdr:to>
      <xdr:col>7</xdr:col>
      <xdr:colOff>203200</xdr:colOff>
      <xdr:row>83</xdr:row>
      <xdr:rowOff>69745</xdr:rowOff>
    </xdr:to>
    <xdr:sp macro="" textlink="">
      <xdr:nvSpPr>
        <xdr:cNvPr id="212" name="円/楕円 211"/>
        <xdr:cNvSpPr/>
      </xdr:nvSpPr>
      <xdr:spPr>
        <a:xfrm>
          <a:off x="4902200" y="141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111672</xdr:rowOff>
    </xdr:from>
    <xdr:ext cx="762000" cy="259045"/>
    <xdr:sp macro="" textlink="">
      <xdr:nvSpPr>
        <xdr:cNvPr id="213" name="人件費・物件費等の状況該当値テキスト"/>
        <xdr:cNvSpPr txBox="1"/>
      </xdr:nvSpPr>
      <xdr:spPr>
        <a:xfrm>
          <a:off x="5041900" y="1417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293,623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119441</xdr:rowOff>
    </xdr:from>
    <xdr:to>
      <xdr:col>6</xdr:col>
      <xdr:colOff>50800</xdr:colOff>
      <xdr:row>83</xdr:row>
      <xdr:rowOff>49591</xdr:rowOff>
    </xdr:to>
    <xdr:sp macro="" textlink="">
      <xdr:nvSpPr>
        <xdr:cNvPr id="214" name="円/楕円 213"/>
        <xdr:cNvSpPr/>
      </xdr:nvSpPr>
      <xdr:spPr>
        <a:xfrm>
          <a:off x="4064000" y="141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34368</xdr:rowOff>
    </xdr:from>
    <xdr:ext cx="736600" cy="259045"/>
    <xdr:sp macro="" textlink="">
      <xdr:nvSpPr>
        <xdr:cNvPr id="215" name="テキスト ボックス 214"/>
        <xdr:cNvSpPr txBox="1"/>
      </xdr:nvSpPr>
      <xdr:spPr>
        <a:xfrm>
          <a:off x="3733800" y="1426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281,930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138658</xdr:rowOff>
    </xdr:from>
    <xdr:to>
      <xdr:col>4</xdr:col>
      <xdr:colOff>533400</xdr:colOff>
      <xdr:row>83</xdr:row>
      <xdr:rowOff>68808</xdr:rowOff>
    </xdr:to>
    <xdr:sp macro="" textlink="">
      <xdr:nvSpPr>
        <xdr:cNvPr id="216" name="円/楕円 215"/>
        <xdr:cNvSpPr/>
      </xdr:nvSpPr>
      <xdr:spPr>
        <a:xfrm>
          <a:off x="3175000" y="141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53585</xdr:rowOff>
    </xdr:from>
    <xdr:ext cx="762000" cy="259045"/>
    <xdr:sp macro="" textlink="">
      <xdr:nvSpPr>
        <xdr:cNvPr id="217" name="テキスト ボックス 216"/>
        <xdr:cNvSpPr txBox="1"/>
      </xdr:nvSpPr>
      <xdr:spPr>
        <a:xfrm>
          <a:off x="2844800" y="142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140979</xdr:rowOff>
    </xdr:from>
    <xdr:to>
      <xdr:col>3</xdr:col>
      <xdr:colOff>330200</xdr:colOff>
      <xdr:row>83</xdr:row>
      <xdr:rowOff>71129</xdr:rowOff>
    </xdr:to>
    <xdr:sp macro="" textlink="">
      <xdr:nvSpPr>
        <xdr:cNvPr id="218" name="円/楕円 217"/>
        <xdr:cNvSpPr/>
      </xdr:nvSpPr>
      <xdr:spPr>
        <a:xfrm>
          <a:off x="2286000" y="141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55906</xdr:rowOff>
    </xdr:from>
    <xdr:ext cx="762000" cy="259045"/>
    <xdr:sp macro="" textlink="">
      <xdr:nvSpPr>
        <xdr:cNvPr id="219" name="テキスト ボックス 218"/>
        <xdr:cNvSpPr txBox="1"/>
      </xdr:nvSpPr>
      <xdr:spPr>
        <a:xfrm>
          <a:off x="1955800" y="1428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294,426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82373</xdr:rowOff>
    </xdr:from>
    <xdr:to>
      <xdr:col>2</xdr:col>
      <xdr:colOff>127000</xdr:colOff>
      <xdr:row>83</xdr:row>
      <xdr:rowOff>12523</xdr:rowOff>
    </xdr:to>
    <xdr:sp macro="" textlink="">
      <xdr:nvSpPr>
        <xdr:cNvPr id="220" name="円/楕円 219"/>
        <xdr:cNvSpPr/>
      </xdr:nvSpPr>
      <xdr:spPr>
        <a:xfrm>
          <a:off x="1397000" y="141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168750</xdr:rowOff>
    </xdr:from>
    <xdr:ext cx="762000" cy="259045"/>
    <xdr:sp macro="" textlink="">
      <xdr:nvSpPr>
        <xdr:cNvPr id="221" name="テキスト ボックス 220"/>
        <xdr:cNvSpPr txBox="1"/>
      </xdr:nvSpPr>
      <xdr:spPr>
        <a:xfrm>
          <a:off x="1066800" y="1422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厳しい財政状況のおり経常経費削減の一環として、平成１７年度から職員の基本給カット（一律３～５％）を実施していたが、平成２６年度で終了したためラスパイレス指数は上昇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今後も、昇格昇給制度の適正な運用により、ラスパイレス指数の上昇の抑制に努める。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85</xdr:row>
      <xdr:rowOff>168487</xdr:rowOff>
    </xdr:to>
    <xdr:cxnSp macro="">
      <xdr:nvCxnSpPr>
        <xdr:cNvPr id="255" name="直線コネクタ 254"/>
        <xdr:cNvCxnSpPr/>
      </xdr:nvCxnSpPr>
      <xdr:spPr>
        <a:xfrm>
          <a:off x="16179800" y="1445217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87</xdr:row>
      <xdr:rowOff>155363</xdr:rowOff>
    </xdr:to>
    <xdr:cxnSp macro="">
      <xdr:nvCxnSpPr>
        <xdr:cNvPr id="258" name="直線コネクタ 257"/>
        <xdr:cNvCxnSpPr/>
      </xdr:nvCxnSpPr>
      <xdr:spPr>
        <a:xfrm flipV="1">
          <a:off x="15290800" y="144521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155363</xdr:rowOff>
    </xdr:from>
    <xdr:to>
      <xdr:col>22</xdr:col>
      <xdr:colOff>203200</xdr:colOff>
      <xdr:row>88</xdr:row>
      <xdr:rowOff>24130</xdr:rowOff>
    </xdr:to>
    <xdr:cxnSp macro="">
      <xdr:nvCxnSpPr>
        <xdr:cNvPr id="261" name="直線コネクタ 260"/>
        <xdr:cNvCxnSpPr/>
      </xdr:nvCxnSpPr>
      <xdr:spPr>
        <a:xfrm flipV="1">
          <a:off x="14401800" y="1507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88</xdr:row>
      <xdr:rowOff>24130</xdr:rowOff>
    </xdr:to>
    <xdr:cxnSp macro="">
      <xdr:nvCxnSpPr>
        <xdr:cNvPr id="264" name="直線コネクタ 263"/>
        <xdr:cNvCxnSpPr/>
      </xdr:nvCxnSpPr>
      <xdr:spPr>
        <a:xfrm>
          <a:off x="13512800" y="14371743"/>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4" name="円/楕円 273"/>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5"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6" name="円/楕円 275"/>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7" name="テキスト ボックス 276"/>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78" name="円/楕円 277"/>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79" name="テキスト ボックス 278"/>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0" name="円/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1" name="テキスト ボックス 280"/>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2" name="円/楕円 281"/>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83" name="テキスト ボックス 282"/>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欠員不補充などにより、定員管理の適正化に努めてきたが、人口の減少においつかず、また、類似団体にない単独消防を配置しているなどの要因から平均を大きく上回っている。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今後も組織の再編や適正人事の配置、現業部門の民間委託を行い、更なる定員適正化に努める。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20744</xdr:rowOff>
    </xdr:from>
    <xdr:to>
      <xdr:col>24</xdr:col>
      <xdr:colOff>558800</xdr:colOff>
      <xdr:row>65</xdr:row>
      <xdr:rowOff>23041</xdr:rowOff>
    </xdr:to>
    <xdr:cxnSp macro="">
      <xdr:nvCxnSpPr>
        <xdr:cNvPr id="320" name="直線コネクタ 319"/>
        <xdr:cNvCxnSpPr/>
      </xdr:nvCxnSpPr>
      <xdr:spPr>
        <a:xfrm>
          <a:off x="16179800" y="11164994"/>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64407</xdr:rowOff>
    </xdr:to>
    <xdr:cxnSp macro="">
      <xdr:nvCxnSpPr>
        <xdr:cNvPr id="323" name="直線コネクタ 322"/>
        <xdr:cNvCxnSpPr/>
      </xdr:nvCxnSpPr>
      <xdr:spPr>
        <a:xfrm flipV="1">
          <a:off x="15290800" y="1116499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138188</xdr:rowOff>
    </xdr:from>
    <xdr:to>
      <xdr:col>22</xdr:col>
      <xdr:colOff>203200</xdr:colOff>
      <xdr:row>65</xdr:row>
      <xdr:rowOff>64407</xdr:rowOff>
    </xdr:to>
    <xdr:cxnSp macro="">
      <xdr:nvCxnSpPr>
        <xdr:cNvPr id="326" name="直線コネクタ 325"/>
        <xdr:cNvCxnSpPr/>
      </xdr:nvCxnSpPr>
      <xdr:spPr>
        <a:xfrm>
          <a:off x="14401800" y="11110988"/>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138188</xdr:rowOff>
    </xdr:from>
    <xdr:to>
      <xdr:col>21</xdr:col>
      <xdr:colOff>0</xdr:colOff>
      <xdr:row>64</xdr:row>
      <xdr:rowOff>139337</xdr:rowOff>
    </xdr:to>
    <xdr:cxnSp macro="">
      <xdr:nvCxnSpPr>
        <xdr:cNvPr id="329" name="直線コネクタ 328"/>
        <xdr:cNvCxnSpPr/>
      </xdr:nvCxnSpPr>
      <xdr:spPr>
        <a:xfrm flipV="1">
          <a:off x="13512800" y="1111098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143691</xdr:rowOff>
    </xdr:from>
    <xdr:to>
      <xdr:col>24</xdr:col>
      <xdr:colOff>609600</xdr:colOff>
      <xdr:row>65</xdr:row>
      <xdr:rowOff>73841</xdr:rowOff>
    </xdr:to>
    <xdr:sp macro="" textlink="">
      <xdr:nvSpPr>
        <xdr:cNvPr id="339" name="円/楕円 338"/>
        <xdr:cNvSpPr/>
      </xdr:nvSpPr>
      <xdr:spPr>
        <a:xfrm>
          <a:off x="16967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115768</xdr:rowOff>
    </xdr:from>
    <xdr:ext cx="762000" cy="259045"/>
    <xdr:sp macro="" textlink="">
      <xdr:nvSpPr>
        <xdr:cNvPr id="340" name="定員管理の状況該当値テキスト"/>
        <xdr:cNvSpPr txBox="1"/>
      </xdr:nvSpPr>
      <xdr:spPr>
        <a:xfrm>
          <a:off x="17106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141394</xdr:rowOff>
    </xdr:from>
    <xdr:to>
      <xdr:col>23</xdr:col>
      <xdr:colOff>457200</xdr:colOff>
      <xdr:row>65</xdr:row>
      <xdr:rowOff>71544</xdr:rowOff>
    </xdr:to>
    <xdr:sp macro="" textlink="">
      <xdr:nvSpPr>
        <xdr:cNvPr id="341" name="円/楕円 340"/>
        <xdr:cNvSpPr/>
      </xdr:nvSpPr>
      <xdr:spPr>
        <a:xfrm>
          <a:off x="16129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56321</xdr:rowOff>
    </xdr:from>
    <xdr:ext cx="736600" cy="259045"/>
    <xdr:sp macro="" textlink="">
      <xdr:nvSpPr>
        <xdr:cNvPr id="342" name="テキスト ボックス 341"/>
        <xdr:cNvSpPr txBox="1"/>
      </xdr:nvSpPr>
      <xdr:spPr>
        <a:xfrm>
          <a:off x="15798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13607</xdr:rowOff>
    </xdr:from>
    <xdr:to>
      <xdr:col>22</xdr:col>
      <xdr:colOff>254000</xdr:colOff>
      <xdr:row>65</xdr:row>
      <xdr:rowOff>115207</xdr:rowOff>
    </xdr:to>
    <xdr:sp macro="" textlink="">
      <xdr:nvSpPr>
        <xdr:cNvPr id="343" name="円/楕円 342"/>
        <xdr:cNvSpPr/>
      </xdr:nvSpPr>
      <xdr:spPr>
        <a:xfrm>
          <a:off x="15240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99984</xdr:rowOff>
    </xdr:from>
    <xdr:ext cx="762000" cy="259045"/>
    <xdr:sp macro="" textlink="">
      <xdr:nvSpPr>
        <xdr:cNvPr id="344" name="テキスト ボックス 343"/>
        <xdr:cNvSpPr txBox="1"/>
      </xdr:nvSpPr>
      <xdr:spPr>
        <a:xfrm>
          <a:off x="14909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87388</xdr:rowOff>
    </xdr:from>
    <xdr:to>
      <xdr:col>21</xdr:col>
      <xdr:colOff>50800</xdr:colOff>
      <xdr:row>65</xdr:row>
      <xdr:rowOff>17538</xdr:rowOff>
    </xdr:to>
    <xdr:sp macro="" textlink="">
      <xdr:nvSpPr>
        <xdr:cNvPr id="345" name="円/楕円 344"/>
        <xdr:cNvSpPr/>
      </xdr:nvSpPr>
      <xdr:spPr>
        <a:xfrm>
          <a:off x="14351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2315</xdr:rowOff>
    </xdr:from>
    <xdr:ext cx="762000" cy="259045"/>
    <xdr:sp macro="" textlink="">
      <xdr:nvSpPr>
        <xdr:cNvPr id="346" name="テキスト ボックス 345"/>
        <xdr:cNvSpPr txBox="1"/>
      </xdr:nvSpPr>
      <xdr:spPr>
        <a:xfrm>
          <a:off x="14020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88537</xdr:rowOff>
    </xdr:from>
    <xdr:to>
      <xdr:col>19</xdr:col>
      <xdr:colOff>533400</xdr:colOff>
      <xdr:row>65</xdr:row>
      <xdr:rowOff>18687</xdr:rowOff>
    </xdr:to>
    <xdr:sp macro="" textlink="">
      <xdr:nvSpPr>
        <xdr:cNvPr id="347" name="円/楕円 346"/>
        <xdr:cNvSpPr/>
      </xdr:nvSpPr>
      <xdr:spPr>
        <a:xfrm>
          <a:off x="13462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3464</xdr:rowOff>
    </xdr:from>
    <xdr:ext cx="762000" cy="259045"/>
    <xdr:sp macro="" textlink="">
      <xdr:nvSpPr>
        <xdr:cNvPr id="348" name="テキスト ボックス 347"/>
        <xdr:cNvSpPr txBox="1"/>
      </xdr:nvSpPr>
      <xdr:spPr>
        <a:xfrm>
          <a:off x="13131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の普通建設事業費に係る起債の償還等に伴い上昇し、類似団体平均を上回っているが、平成１２年度から平成１６年度にかけ実施した公営住宅建設等の大型事業が終了したことにより、元利償還金は１９年度をピークに減少に転じ、比率も１４．３％まで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今後も新規発行債を抑制し、起債に大きく頼ることのない財政運営に努める。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43</xdr:row>
      <xdr:rowOff>22860</xdr:rowOff>
    </xdr:to>
    <xdr:cxnSp macro="">
      <xdr:nvCxnSpPr>
        <xdr:cNvPr id="382" name="直線コネクタ 381"/>
        <xdr:cNvCxnSpPr/>
      </xdr:nvCxnSpPr>
      <xdr:spPr>
        <a:xfrm flipV="1">
          <a:off x="16179800" y="73308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38946</xdr:rowOff>
    </xdr:to>
    <xdr:cxnSp macro="">
      <xdr:nvCxnSpPr>
        <xdr:cNvPr id="385" name="直線コネクタ 384"/>
        <xdr:cNvCxnSpPr/>
      </xdr:nvCxnSpPr>
      <xdr:spPr>
        <a:xfrm flipV="1">
          <a:off x="15290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63077</xdr:rowOff>
    </xdr:to>
    <xdr:cxnSp macro="">
      <xdr:nvCxnSpPr>
        <xdr:cNvPr id="388" name="直線コネクタ 387"/>
        <xdr:cNvCxnSpPr/>
      </xdr:nvCxnSpPr>
      <xdr:spPr>
        <a:xfrm flipV="1">
          <a:off x="14401800" y="74112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43</xdr:row>
      <xdr:rowOff>103294</xdr:rowOff>
    </xdr:to>
    <xdr:cxnSp macro="">
      <xdr:nvCxnSpPr>
        <xdr:cNvPr id="391" name="直線コネクタ 390"/>
        <xdr:cNvCxnSpPr/>
      </xdr:nvCxnSpPr>
      <xdr:spPr>
        <a:xfrm flipV="1">
          <a:off x="13512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401" name="円/楕円 400"/>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402"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3" name="円/楕円 402"/>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4" name="テキスト ボックス 403"/>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5" name="円/楕円 404"/>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6" name="テキスト ボックス 405"/>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07" name="円/楕円 406"/>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408" name="テキスト ボックス 407"/>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09" name="円/楕円 408"/>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0" name="テキスト ボックス 409"/>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１２年度から１６年度にかけて実施した公営住宅建設事業（３団地９９戸、起債１３．６億円）等により、類似団体平均を大幅に上回っているが、予定された大型事業はほぼ終了し、職員数の減により退職手当負担見込額が減少するなど、比率は着実に減少している（前年度比３．５％低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今後も新規発行債の抑制や積極的な借換等により、財政の健全化に努める。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48006</xdr:rowOff>
    </xdr:from>
    <xdr:to>
      <xdr:col>24</xdr:col>
      <xdr:colOff>558800</xdr:colOff>
      <xdr:row>17</xdr:row>
      <xdr:rowOff>76158</xdr:rowOff>
    </xdr:to>
    <xdr:cxnSp macro="">
      <xdr:nvCxnSpPr>
        <xdr:cNvPr id="444" name="直線コネクタ 443"/>
        <xdr:cNvCxnSpPr/>
      </xdr:nvCxnSpPr>
      <xdr:spPr>
        <a:xfrm flipV="1">
          <a:off x="16179800" y="29626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76158</xdr:rowOff>
    </xdr:from>
    <xdr:to>
      <xdr:col>23</xdr:col>
      <xdr:colOff>406400</xdr:colOff>
      <xdr:row>17</xdr:row>
      <xdr:rowOff>147743</xdr:rowOff>
    </xdr:to>
    <xdr:cxnSp macro="">
      <xdr:nvCxnSpPr>
        <xdr:cNvPr id="447" name="直線コネクタ 446"/>
        <xdr:cNvCxnSpPr/>
      </xdr:nvCxnSpPr>
      <xdr:spPr>
        <a:xfrm flipV="1">
          <a:off x="15290800" y="2990808"/>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147743</xdr:rowOff>
    </xdr:from>
    <xdr:to>
      <xdr:col>22</xdr:col>
      <xdr:colOff>203200</xdr:colOff>
      <xdr:row>18</xdr:row>
      <xdr:rowOff>99356</xdr:rowOff>
    </xdr:to>
    <xdr:cxnSp macro="">
      <xdr:nvCxnSpPr>
        <xdr:cNvPr id="450" name="直線コネクタ 449"/>
        <xdr:cNvCxnSpPr/>
      </xdr:nvCxnSpPr>
      <xdr:spPr>
        <a:xfrm flipV="1">
          <a:off x="14401800" y="306239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99356</xdr:rowOff>
    </xdr:from>
    <xdr:to>
      <xdr:col>21</xdr:col>
      <xdr:colOff>0</xdr:colOff>
      <xdr:row>19</xdr:row>
      <xdr:rowOff>17992</xdr:rowOff>
    </xdr:to>
    <xdr:cxnSp macro="">
      <xdr:nvCxnSpPr>
        <xdr:cNvPr id="453" name="直線コネクタ 452"/>
        <xdr:cNvCxnSpPr/>
      </xdr:nvCxnSpPr>
      <xdr:spPr>
        <a:xfrm flipV="1">
          <a:off x="13512800" y="3185456"/>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168656</xdr:rowOff>
    </xdr:from>
    <xdr:to>
      <xdr:col>24</xdr:col>
      <xdr:colOff>609600</xdr:colOff>
      <xdr:row>17</xdr:row>
      <xdr:rowOff>98806</xdr:rowOff>
    </xdr:to>
    <xdr:sp macro="" textlink="">
      <xdr:nvSpPr>
        <xdr:cNvPr id="463" name="円/楕円 462"/>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140733</xdr:rowOff>
    </xdr:from>
    <xdr:ext cx="762000" cy="259045"/>
    <xdr:sp macro="" textlink="">
      <xdr:nvSpPr>
        <xdr:cNvPr id="464"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25358</xdr:rowOff>
    </xdr:from>
    <xdr:to>
      <xdr:col>23</xdr:col>
      <xdr:colOff>457200</xdr:colOff>
      <xdr:row>17</xdr:row>
      <xdr:rowOff>126958</xdr:rowOff>
    </xdr:to>
    <xdr:sp macro="" textlink="">
      <xdr:nvSpPr>
        <xdr:cNvPr id="465" name="円/楕円 464"/>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111735</xdr:rowOff>
    </xdr:from>
    <xdr:ext cx="736600" cy="259045"/>
    <xdr:sp macro="" textlink="">
      <xdr:nvSpPr>
        <xdr:cNvPr id="466" name="テキスト ボックス 465"/>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96943</xdr:rowOff>
    </xdr:from>
    <xdr:to>
      <xdr:col>22</xdr:col>
      <xdr:colOff>254000</xdr:colOff>
      <xdr:row>18</xdr:row>
      <xdr:rowOff>27093</xdr:rowOff>
    </xdr:to>
    <xdr:sp macro="" textlink="">
      <xdr:nvSpPr>
        <xdr:cNvPr id="467" name="円/楕円 466"/>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11870</xdr:rowOff>
    </xdr:from>
    <xdr:ext cx="762000" cy="259045"/>
    <xdr:sp macro="" textlink="">
      <xdr:nvSpPr>
        <xdr:cNvPr id="468" name="テキスト ボックス 467"/>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48556</xdr:rowOff>
    </xdr:from>
    <xdr:to>
      <xdr:col>21</xdr:col>
      <xdr:colOff>50800</xdr:colOff>
      <xdr:row>18</xdr:row>
      <xdr:rowOff>150156</xdr:rowOff>
    </xdr:to>
    <xdr:sp macro="" textlink="">
      <xdr:nvSpPr>
        <xdr:cNvPr id="469" name="円/楕円 468"/>
        <xdr:cNvSpPr/>
      </xdr:nvSpPr>
      <xdr:spPr>
        <a:xfrm>
          <a:off x="14351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134933</xdr:rowOff>
    </xdr:from>
    <xdr:ext cx="762000" cy="259045"/>
    <xdr:sp macro="" textlink="">
      <xdr:nvSpPr>
        <xdr:cNvPr id="470" name="テキスト ボックス 469"/>
        <xdr:cNvSpPr txBox="1"/>
      </xdr:nvSpPr>
      <xdr:spPr>
        <a:xfrm>
          <a:off x="14020800" y="322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138642</xdr:rowOff>
    </xdr:from>
    <xdr:to>
      <xdr:col>19</xdr:col>
      <xdr:colOff>533400</xdr:colOff>
      <xdr:row>19</xdr:row>
      <xdr:rowOff>68792</xdr:rowOff>
    </xdr:to>
    <xdr:sp macro="" textlink="">
      <xdr:nvSpPr>
        <xdr:cNvPr id="471" name="円/楕円 470"/>
        <xdr:cNvSpPr/>
      </xdr:nvSpPr>
      <xdr:spPr>
        <a:xfrm>
          <a:off x="13462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53569</xdr:rowOff>
    </xdr:from>
    <xdr:ext cx="762000" cy="259045"/>
    <xdr:sp macro="" textlink="">
      <xdr:nvSpPr>
        <xdr:cNvPr id="472" name="テキスト ボックス 471"/>
        <xdr:cNvSpPr txBox="1"/>
      </xdr:nvSpPr>
      <xdr:spPr>
        <a:xfrm>
          <a:off x="13131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5,972
5,916
310.76
5,054,621
4,968,070
80,394
3,154,313
5,179,363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以前からの新規採用抑制に加え、平成１７年度から平成２６年度まで基本給カット（特別職２０～１０％、一般職３～５％。なお、平成２７年度からは特別職５～１０％カットを実施）等を行っており、人件費にかかる経常収支比率は類似団体平均とほぼ同じとなっている。また「集中改革プラン」に基づき事務事業の民間委託等を推進しており、さらに退職者不補充分を一部臨時職員や再任用職員で対応させていることにより、今後もさらに人件費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73660</xdr:rowOff>
    </xdr:to>
    <xdr:cxnSp macro="">
      <xdr:nvCxnSpPr>
        <xdr:cNvPr id="63" name="直線コネクタ 62"/>
        <xdr:cNvCxnSpPr/>
      </xdr:nvCxnSpPr>
      <xdr:spPr>
        <a:xfrm>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66040</xdr:rowOff>
    </xdr:to>
    <xdr:cxnSp macro="">
      <xdr:nvCxnSpPr>
        <xdr:cNvPr id="66" name="直線コネクタ 65"/>
        <xdr:cNvCxnSpPr/>
      </xdr:nvCxnSpPr>
      <xdr:spPr>
        <a:xfrm>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92710</xdr:rowOff>
    </xdr:to>
    <xdr:cxnSp macro="">
      <xdr:nvCxnSpPr>
        <xdr:cNvPr id="69" name="直線コネクタ 68"/>
        <xdr:cNvCxnSpPr/>
      </xdr:nvCxnSpPr>
      <xdr:spPr>
        <a:xfrm flipV="1">
          <a:off x="2209800" y="6573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46990</xdr:rowOff>
    </xdr:from>
    <xdr:to>
      <xdr:col>3</xdr:col>
      <xdr:colOff>142875</xdr:colOff>
      <xdr:row>38</xdr:row>
      <xdr:rowOff>92710</xdr:rowOff>
    </xdr:to>
    <xdr:cxnSp macro="">
      <xdr:nvCxnSpPr>
        <xdr:cNvPr id="72" name="直線コネクタ 71"/>
        <xdr:cNvCxnSpPr/>
      </xdr:nvCxnSpPr>
      <xdr:spPr>
        <a:xfrm>
          <a:off x="1320800" y="6562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2" name="円/楕円 81"/>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39387</xdr:rowOff>
    </xdr:from>
    <xdr:ext cx="762000" cy="259045"/>
    <xdr:sp macro="" textlink="">
      <xdr:nvSpPr>
        <xdr:cNvPr id="83" name="人件費該当値テキスト"/>
        <xdr:cNvSpPr txBox="1"/>
      </xdr:nvSpPr>
      <xdr:spPr>
        <a:xfrm>
          <a:off x="49149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4" name="円/楕円 83"/>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5" name="テキスト ボックス 84"/>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6" name="円/楕円 85"/>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119397</xdr:rowOff>
    </xdr:from>
    <xdr:ext cx="762000" cy="259045"/>
    <xdr:sp macro="" textlink="">
      <xdr:nvSpPr>
        <xdr:cNvPr id="87" name="テキスト ボックス 86"/>
        <xdr:cNvSpPr txBox="1"/>
      </xdr:nvSpPr>
      <xdr:spPr>
        <a:xfrm>
          <a:off x="2717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41910</xdr:rowOff>
    </xdr:from>
    <xdr:to>
      <xdr:col>3</xdr:col>
      <xdr:colOff>193675</xdr:colOff>
      <xdr:row>38</xdr:row>
      <xdr:rowOff>143510</xdr:rowOff>
    </xdr:to>
    <xdr:sp macro="" textlink="">
      <xdr:nvSpPr>
        <xdr:cNvPr id="88" name="円/楕円 87"/>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128287</xdr:rowOff>
    </xdr:from>
    <xdr:ext cx="762000" cy="259045"/>
    <xdr:sp macro="" textlink="">
      <xdr:nvSpPr>
        <xdr:cNvPr id="89" name="テキスト ボックス 88"/>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167640</xdr:rowOff>
    </xdr:from>
    <xdr:to>
      <xdr:col>1</xdr:col>
      <xdr:colOff>676275</xdr:colOff>
      <xdr:row>38</xdr:row>
      <xdr:rowOff>97790</xdr:rowOff>
    </xdr:to>
    <xdr:sp macro="" textlink="">
      <xdr:nvSpPr>
        <xdr:cNvPr id="90" name="円/楕円 89"/>
        <xdr:cNvSpPr/>
      </xdr:nvSpPr>
      <xdr:spPr>
        <a:xfrm>
          <a:off x="1270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107967</xdr:rowOff>
    </xdr:from>
    <xdr:ext cx="762000" cy="259045"/>
    <xdr:sp macro="" textlink="">
      <xdr:nvSpPr>
        <xdr:cNvPr id="91" name="テキスト ボックス 90"/>
        <xdr:cNvSpPr txBox="1"/>
      </xdr:nvSpPr>
      <xdr:spPr>
        <a:xfrm>
          <a:off x="939800" y="6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が高くなっているのは、退職者不補充分の臨時職員対応や業務の民間委託により、職員人件費等から物件費（賃金・委託料）へのシフトが起きているためである。具体的には、スクールバス等の車両の運行、学校給食業務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今後も民間委託を推進し、またさらに需用費等他の物件費の削減に努める。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29845</xdr:rowOff>
    </xdr:from>
    <xdr:to>
      <xdr:col>24</xdr:col>
      <xdr:colOff>31750</xdr:colOff>
      <xdr:row>16</xdr:row>
      <xdr:rowOff>92710</xdr:rowOff>
    </xdr:to>
    <xdr:cxnSp macro="">
      <xdr:nvCxnSpPr>
        <xdr:cNvPr id="120" name="直線コネクタ 119"/>
        <xdr:cNvCxnSpPr/>
      </xdr:nvCxnSpPr>
      <xdr:spPr>
        <a:xfrm>
          <a:off x="15671800" y="27730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132715</xdr:rowOff>
    </xdr:from>
    <xdr:to>
      <xdr:col>22</xdr:col>
      <xdr:colOff>565150</xdr:colOff>
      <xdr:row>16</xdr:row>
      <xdr:rowOff>29845</xdr:rowOff>
    </xdr:to>
    <xdr:cxnSp macro="">
      <xdr:nvCxnSpPr>
        <xdr:cNvPr id="123" name="直線コネクタ 122"/>
        <xdr:cNvCxnSpPr/>
      </xdr:nvCxnSpPr>
      <xdr:spPr>
        <a:xfrm>
          <a:off x="14782800" y="27044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132715</xdr:rowOff>
    </xdr:from>
    <xdr:to>
      <xdr:col>21</xdr:col>
      <xdr:colOff>361950</xdr:colOff>
      <xdr:row>15</xdr:row>
      <xdr:rowOff>149860</xdr:rowOff>
    </xdr:to>
    <xdr:cxnSp macro="">
      <xdr:nvCxnSpPr>
        <xdr:cNvPr id="126" name="直線コネクタ 125"/>
        <xdr:cNvCxnSpPr/>
      </xdr:nvCxnSpPr>
      <xdr:spPr>
        <a:xfrm flipV="1">
          <a:off x="13893800" y="27044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86995</xdr:rowOff>
    </xdr:from>
    <xdr:to>
      <xdr:col>20</xdr:col>
      <xdr:colOff>158750</xdr:colOff>
      <xdr:row>15</xdr:row>
      <xdr:rowOff>149860</xdr:rowOff>
    </xdr:to>
    <xdr:cxnSp macro="">
      <xdr:nvCxnSpPr>
        <xdr:cNvPr id="129" name="直線コネクタ 128"/>
        <xdr:cNvCxnSpPr/>
      </xdr:nvCxnSpPr>
      <xdr:spPr>
        <a:xfrm>
          <a:off x="13004800" y="26587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41910</xdr:rowOff>
    </xdr:from>
    <xdr:to>
      <xdr:col>24</xdr:col>
      <xdr:colOff>82550</xdr:colOff>
      <xdr:row>16</xdr:row>
      <xdr:rowOff>143510</xdr:rowOff>
    </xdr:to>
    <xdr:sp macro="" textlink="">
      <xdr:nvSpPr>
        <xdr:cNvPr id="139" name="円/楕円 138"/>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13987</xdr:rowOff>
    </xdr:from>
    <xdr:ext cx="762000" cy="259045"/>
    <xdr:sp macro="" textlink="">
      <xdr:nvSpPr>
        <xdr:cNvPr id="140" name="物件費該当値テキスト"/>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150495</xdr:rowOff>
    </xdr:from>
    <xdr:to>
      <xdr:col>22</xdr:col>
      <xdr:colOff>615950</xdr:colOff>
      <xdr:row>16</xdr:row>
      <xdr:rowOff>80645</xdr:rowOff>
    </xdr:to>
    <xdr:sp macro="" textlink="">
      <xdr:nvSpPr>
        <xdr:cNvPr id="141" name="円/楕円 140"/>
        <xdr:cNvSpPr/>
      </xdr:nvSpPr>
      <xdr:spPr>
        <a:xfrm>
          <a:off x="1562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65422</xdr:rowOff>
    </xdr:from>
    <xdr:ext cx="736600" cy="259045"/>
    <xdr:sp macro="" textlink="">
      <xdr:nvSpPr>
        <xdr:cNvPr id="142" name="テキスト ボックス 141"/>
        <xdr:cNvSpPr txBox="1"/>
      </xdr:nvSpPr>
      <xdr:spPr>
        <a:xfrm>
          <a:off x="15290800" y="280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81915</xdr:rowOff>
    </xdr:from>
    <xdr:to>
      <xdr:col>21</xdr:col>
      <xdr:colOff>412750</xdr:colOff>
      <xdr:row>16</xdr:row>
      <xdr:rowOff>12065</xdr:rowOff>
    </xdr:to>
    <xdr:sp macro="" textlink="">
      <xdr:nvSpPr>
        <xdr:cNvPr id="143" name="円/楕円 142"/>
        <xdr:cNvSpPr/>
      </xdr:nvSpPr>
      <xdr:spPr>
        <a:xfrm>
          <a:off x="1473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168292</xdr:rowOff>
    </xdr:from>
    <xdr:ext cx="762000" cy="259045"/>
    <xdr:sp macro="" textlink="">
      <xdr:nvSpPr>
        <xdr:cNvPr id="144" name="テキスト ボックス 143"/>
        <xdr:cNvSpPr txBox="1"/>
      </xdr:nvSpPr>
      <xdr:spPr>
        <a:xfrm>
          <a:off x="1440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99060</xdr:rowOff>
    </xdr:from>
    <xdr:to>
      <xdr:col>20</xdr:col>
      <xdr:colOff>209550</xdr:colOff>
      <xdr:row>16</xdr:row>
      <xdr:rowOff>29210</xdr:rowOff>
    </xdr:to>
    <xdr:sp macro="" textlink="">
      <xdr:nvSpPr>
        <xdr:cNvPr id="145" name="円/楕円 144"/>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13987</xdr:rowOff>
    </xdr:from>
    <xdr:ext cx="762000" cy="259045"/>
    <xdr:sp macro="" textlink="">
      <xdr:nvSpPr>
        <xdr:cNvPr id="146" name="テキスト ボックス 145"/>
        <xdr:cNvSpPr txBox="1"/>
      </xdr:nvSpPr>
      <xdr:spPr>
        <a:xfrm>
          <a:off x="13512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36195</xdr:rowOff>
    </xdr:from>
    <xdr:to>
      <xdr:col>19</xdr:col>
      <xdr:colOff>6350</xdr:colOff>
      <xdr:row>15</xdr:row>
      <xdr:rowOff>137795</xdr:rowOff>
    </xdr:to>
    <xdr:sp macro="" textlink="">
      <xdr:nvSpPr>
        <xdr:cNvPr id="147" name="円/楕円 146"/>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122572</xdr:rowOff>
    </xdr:from>
    <xdr:ext cx="762000" cy="259045"/>
    <xdr:sp macro="" textlink="">
      <xdr:nvSpPr>
        <xdr:cNvPr id="148" name="テキスト ボックス 147"/>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等による福祉関連事業が増加傾向にあるため、扶助費に係る経常収支比率は年々上昇傾向にあるが、単独事業に関しては「集中改革プラン」に基づき事業の見直しを行っているため、類似団体平均に比べ低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今後も引き続き事業の緊急度や重要度を考慮しつつ事業の見直しを図っていく。　</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165100</xdr:rowOff>
    </xdr:to>
    <xdr:cxnSp macro="">
      <xdr:nvCxnSpPr>
        <xdr:cNvPr id="181" name="直線コネクタ 180"/>
        <xdr:cNvCxnSpPr/>
      </xdr:nvCxnSpPr>
      <xdr:spPr>
        <a:xfrm>
          <a:off x="3987800" y="9175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127000</xdr:rowOff>
    </xdr:to>
    <xdr:cxnSp macro="">
      <xdr:nvCxnSpPr>
        <xdr:cNvPr id="184" name="直線コネクタ 183"/>
        <xdr:cNvCxnSpPr/>
      </xdr:nvCxnSpPr>
      <xdr:spPr>
        <a:xfrm flipV="1">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87" name="直線コネクタ 186"/>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90" name="直線コネクタ 189"/>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0" name="円/楕円 199"/>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1"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2" name="円/楕円 201"/>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3" name="テキスト ボックス 202"/>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4" name="円/楕円 203"/>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5" name="テキスト ボックス 204"/>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の経常収支比率が高くなっているのは、平成４年に供用開始した公共下水道特別会計に対する繰出や、国民健康保険特別会計の財政状態の悪化に伴う繰出が多額であること、また、冬期間の除雪、公共施設の老朽化に伴う維持補修費の増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維持補修費については今後の増加も考えられるが、下水道会計については経営改善により繰出金の抑制に努める。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124714</xdr:rowOff>
    </xdr:to>
    <xdr:cxnSp macro="">
      <xdr:nvCxnSpPr>
        <xdr:cNvPr id="239" name="直線コネクタ 238"/>
        <xdr:cNvCxnSpPr/>
      </xdr:nvCxnSpPr>
      <xdr:spPr>
        <a:xfrm>
          <a:off x="15671800" y="9824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152146</xdr:rowOff>
    </xdr:to>
    <xdr:cxnSp macro="">
      <xdr:nvCxnSpPr>
        <xdr:cNvPr id="242" name="直線コネクタ 241"/>
        <xdr:cNvCxnSpPr/>
      </xdr:nvCxnSpPr>
      <xdr:spPr>
        <a:xfrm flipV="1">
          <a:off x="14782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152146</xdr:rowOff>
    </xdr:to>
    <xdr:cxnSp macro="">
      <xdr:nvCxnSpPr>
        <xdr:cNvPr id="245" name="直線コネクタ 244"/>
        <xdr:cNvCxnSpPr/>
      </xdr:nvCxnSpPr>
      <xdr:spPr>
        <a:xfrm>
          <a:off x="13893800" y="9815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42418</xdr:rowOff>
    </xdr:to>
    <xdr:cxnSp macro="">
      <xdr:nvCxnSpPr>
        <xdr:cNvPr id="248" name="直線コネクタ 247"/>
        <xdr:cNvCxnSpPr/>
      </xdr:nvCxnSpPr>
      <xdr:spPr>
        <a:xfrm>
          <a:off x="13004800" y="9746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58" name="円/楕円 257"/>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59"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0" name="円/楕円 259"/>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1" name="テキスト ボックス 260"/>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62" name="円/楕円 261"/>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63" name="テキスト ボックス 262"/>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64" name="円/楕円 263"/>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65" name="テキスト ボックス 26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6" name="円/楕円 265"/>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67" name="テキスト ボックス 266"/>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町が支出している各種団体等の補助金については、「集中改革プラン」に基づき、その団体の行う事業内容や事務量等を十分考慮したうえで予算措置を行うなど、不必要な支出がないよう適正化に努めているため、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今後も引き続き適正化に努める。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297" name="直線コネクタ 296"/>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00" name="直線コネクタ 299"/>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1270</xdr:rowOff>
    </xdr:to>
    <xdr:cxnSp macro="">
      <xdr:nvCxnSpPr>
        <xdr:cNvPr id="303" name="直線コネクタ 302"/>
        <xdr:cNvCxnSpPr/>
      </xdr:nvCxnSpPr>
      <xdr:spPr>
        <a:xfrm>
          <a:off x="13893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34</xdr:row>
      <xdr:rowOff>163576</xdr:rowOff>
    </xdr:to>
    <xdr:cxnSp macro="">
      <xdr:nvCxnSpPr>
        <xdr:cNvPr id="306" name="直線コネクタ 305"/>
        <xdr:cNvCxnSpPr/>
      </xdr:nvCxnSpPr>
      <xdr:spPr>
        <a:xfrm flipV="1">
          <a:off x="13004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16" name="円/楕円 31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1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18" name="円/楕円 31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19" name="テキスト ボックス 31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20" name="円/楕円 319"/>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21" name="テキスト ボックス 320"/>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22" name="円/楕円 321"/>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23" name="テキスト ボックス 322"/>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4" name="円/楕円 323"/>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5" name="テキスト ボックス 324"/>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の大型事業実施による起債の元利償還開始により、公債費負担は類似団体平均を０．９ポイント上回ることになっているが、平成１９年度に公債費負担適正化計画を策定し、公債費の金額自体は１９年度をピークに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今後も事業の重要度や緊急度を十分考慮し、普通建設事業に係る地方債の発行抑制を図っていく。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76</xdr:row>
      <xdr:rowOff>157480</xdr:rowOff>
    </xdr:to>
    <xdr:cxnSp macro="">
      <xdr:nvCxnSpPr>
        <xdr:cNvPr id="357" name="直線コネクタ 356"/>
        <xdr:cNvCxnSpPr/>
      </xdr:nvCxnSpPr>
      <xdr:spPr>
        <a:xfrm>
          <a:off x="3987800" y="13176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12700</xdr:rowOff>
    </xdr:to>
    <xdr:cxnSp macro="">
      <xdr:nvCxnSpPr>
        <xdr:cNvPr id="360" name="直線コネクタ 359"/>
        <xdr:cNvCxnSpPr/>
      </xdr:nvCxnSpPr>
      <xdr:spPr>
        <a:xfrm flipV="1">
          <a:off x="3098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xdr:rowOff>
    </xdr:from>
    <xdr:to>
      <xdr:col>4</xdr:col>
      <xdr:colOff>346075</xdr:colOff>
      <xdr:row>77</xdr:row>
      <xdr:rowOff>66039</xdr:rowOff>
    </xdr:to>
    <xdr:cxnSp macro="">
      <xdr:nvCxnSpPr>
        <xdr:cNvPr id="363" name="直線コネクタ 362"/>
        <xdr:cNvCxnSpPr/>
      </xdr:nvCxnSpPr>
      <xdr:spPr>
        <a:xfrm flipV="1">
          <a:off x="2209800" y="132143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66039</xdr:rowOff>
    </xdr:to>
    <xdr:cxnSp macro="">
      <xdr:nvCxnSpPr>
        <xdr:cNvPr id="366" name="直線コネクタ 365"/>
        <xdr:cNvCxnSpPr/>
      </xdr:nvCxnSpPr>
      <xdr:spPr>
        <a:xfrm>
          <a:off x="1320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6" name="円/楕円 375"/>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77"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78" name="円/楕円 377"/>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79" name="テキスト ボックス 378"/>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0" name="円/楕円 379"/>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81" name="テキスト ボックス 38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2" name="円/楕円 381"/>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3" name="テキスト ボックス 382"/>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4" name="円/楕円 383"/>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85" name="テキスト ボックス 384"/>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物件費の比率が類似団体を上回っているものの、分子が比較的大きい補助費等が類似団体平均値を下回っているため、公債費以外の数値を押し下げている。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138430</xdr:rowOff>
    </xdr:to>
    <xdr:cxnSp macro="">
      <xdr:nvCxnSpPr>
        <xdr:cNvPr id="418" name="直線コネクタ 417"/>
        <xdr:cNvCxnSpPr/>
      </xdr:nvCxnSpPr>
      <xdr:spPr>
        <a:xfrm>
          <a:off x="15671800" y="130352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43180</xdr:rowOff>
    </xdr:to>
    <xdr:cxnSp macro="">
      <xdr:nvCxnSpPr>
        <xdr:cNvPr id="421" name="直線コネクタ 420"/>
        <xdr:cNvCxnSpPr/>
      </xdr:nvCxnSpPr>
      <xdr:spPr>
        <a:xfrm flipV="1">
          <a:off x="14782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43180</xdr:rowOff>
    </xdr:to>
    <xdr:cxnSp macro="">
      <xdr:nvCxnSpPr>
        <xdr:cNvPr id="424" name="直線コネクタ 423"/>
        <xdr:cNvCxnSpPr/>
      </xdr:nvCxnSpPr>
      <xdr:spPr>
        <a:xfrm>
          <a:off x="13893800" y="130086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149861</xdr:rowOff>
    </xdr:to>
    <xdr:cxnSp macro="">
      <xdr:nvCxnSpPr>
        <xdr:cNvPr id="427" name="直線コネクタ 426"/>
        <xdr:cNvCxnSpPr/>
      </xdr:nvCxnSpPr>
      <xdr:spPr>
        <a:xfrm>
          <a:off x="13004800" y="12879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37" name="円/楕円 436"/>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38"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39" name="円/楕円 438"/>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40" name="テキスト ボックス 439"/>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163830</xdr:rowOff>
    </xdr:from>
    <xdr:to>
      <xdr:col>21</xdr:col>
      <xdr:colOff>412750</xdr:colOff>
      <xdr:row>76</xdr:row>
      <xdr:rowOff>93980</xdr:rowOff>
    </xdr:to>
    <xdr:sp macro="" textlink="">
      <xdr:nvSpPr>
        <xdr:cNvPr id="441" name="円/楕円 440"/>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2" name="テキスト ボックス 441"/>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3" name="円/楕円 442"/>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44" name="テキスト ボックス 443"/>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45" name="円/楕円 444"/>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46" name="テキスト ボックス 445"/>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北海道長万部町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138821</xdr:rowOff>
    </xdr:from>
    <xdr:to>
      <xdr:col>4</xdr:col>
      <xdr:colOff>1117600</xdr:colOff>
      <xdr:row>15</xdr:row>
      <xdr:rowOff>167443</xdr:rowOff>
    </xdr:to>
    <xdr:cxnSp macro="">
      <xdr:nvCxnSpPr>
        <xdr:cNvPr id="54" name="直線コネクタ 53"/>
        <xdr:cNvCxnSpPr/>
      </xdr:nvCxnSpPr>
      <xdr:spPr bwMode="auto">
        <a:xfrm flipV="1">
          <a:off x="5003800" y="2758196"/>
          <a:ext cx="647700" cy="28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108922</xdr:rowOff>
    </xdr:from>
    <xdr:to>
      <xdr:col>4</xdr:col>
      <xdr:colOff>469900</xdr:colOff>
      <xdr:row>15</xdr:row>
      <xdr:rowOff>167443</xdr:rowOff>
    </xdr:to>
    <xdr:cxnSp macro="">
      <xdr:nvCxnSpPr>
        <xdr:cNvPr id="57" name="直線コネクタ 56"/>
        <xdr:cNvCxnSpPr/>
      </xdr:nvCxnSpPr>
      <xdr:spPr bwMode="auto">
        <a:xfrm>
          <a:off x="4305300" y="2728297"/>
          <a:ext cx="698500" cy="5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47933</xdr:rowOff>
    </xdr:from>
    <xdr:to>
      <xdr:col>3</xdr:col>
      <xdr:colOff>904875</xdr:colOff>
      <xdr:row>15</xdr:row>
      <xdr:rowOff>108922</xdr:rowOff>
    </xdr:to>
    <xdr:cxnSp macro="">
      <xdr:nvCxnSpPr>
        <xdr:cNvPr id="60" name="直線コネクタ 59"/>
        <xdr:cNvCxnSpPr/>
      </xdr:nvCxnSpPr>
      <xdr:spPr bwMode="auto">
        <a:xfrm>
          <a:off x="3606800" y="2667308"/>
          <a:ext cx="698500" cy="60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47933</xdr:rowOff>
    </xdr:from>
    <xdr:to>
      <xdr:col>3</xdr:col>
      <xdr:colOff>206375</xdr:colOff>
      <xdr:row>15</xdr:row>
      <xdr:rowOff>115075</xdr:rowOff>
    </xdr:to>
    <xdr:cxnSp macro="">
      <xdr:nvCxnSpPr>
        <xdr:cNvPr id="63" name="直線コネクタ 62"/>
        <xdr:cNvCxnSpPr/>
      </xdr:nvCxnSpPr>
      <xdr:spPr bwMode="auto">
        <a:xfrm flipV="1">
          <a:off x="2908300" y="2667308"/>
          <a:ext cx="698500" cy="6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88021</xdr:rowOff>
    </xdr:from>
    <xdr:to>
      <xdr:col>5</xdr:col>
      <xdr:colOff>34925</xdr:colOff>
      <xdr:row>16</xdr:row>
      <xdr:rowOff>18171</xdr:rowOff>
    </xdr:to>
    <xdr:sp macro="" textlink="">
      <xdr:nvSpPr>
        <xdr:cNvPr id="73" name="円/楕円 72"/>
        <xdr:cNvSpPr/>
      </xdr:nvSpPr>
      <xdr:spPr bwMode="auto">
        <a:xfrm>
          <a:off x="5600700" y="270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104548</xdr:rowOff>
    </xdr:from>
    <xdr:ext cx="762000" cy="259045"/>
    <xdr:sp macro="" textlink="">
      <xdr:nvSpPr>
        <xdr:cNvPr id="74" name="人口1人当たり決算額の推移該当値テキスト130"/>
        <xdr:cNvSpPr txBox="1"/>
      </xdr:nvSpPr>
      <xdr:spPr>
        <a:xfrm>
          <a:off x="5740400" y="25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153,759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116643</xdr:rowOff>
    </xdr:from>
    <xdr:to>
      <xdr:col>4</xdr:col>
      <xdr:colOff>520700</xdr:colOff>
      <xdr:row>16</xdr:row>
      <xdr:rowOff>46793</xdr:rowOff>
    </xdr:to>
    <xdr:sp macro="" textlink="">
      <xdr:nvSpPr>
        <xdr:cNvPr id="75" name="円/楕円 74"/>
        <xdr:cNvSpPr/>
      </xdr:nvSpPr>
      <xdr:spPr bwMode="auto">
        <a:xfrm>
          <a:off x="4953000" y="273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56970</xdr:rowOff>
    </xdr:from>
    <xdr:ext cx="736600" cy="259045"/>
    <xdr:sp macro="" textlink="">
      <xdr:nvSpPr>
        <xdr:cNvPr id="76" name="テキスト ボックス 75"/>
        <xdr:cNvSpPr txBox="1"/>
      </xdr:nvSpPr>
      <xdr:spPr>
        <a:xfrm>
          <a:off x="4622800" y="250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58122</xdr:rowOff>
    </xdr:from>
    <xdr:to>
      <xdr:col>3</xdr:col>
      <xdr:colOff>955675</xdr:colOff>
      <xdr:row>15</xdr:row>
      <xdr:rowOff>159722</xdr:rowOff>
    </xdr:to>
    <xdr:sp macro="" textlink="">
      <xdr:nvSpPr>
        <xdr:cNvPr id="77" name="円/楕円 76"/>
        <xdr:cNvSpPr/>
      </xdr:nvSpPr>
      <xdr:spPr bwMode="auto">
        <a:xfrm>
          <a:off x="4254500" y="267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169899</xdr:rowOff>
    </xdr:from>
    <xdr:ext cx="762000" cy="259045"/>
    <xdr:sp macro="" textlink="">
      <xdr:nvSpPr>
        <xdr:cNvPr id="78" name="テキスト ボックス 77"/>
        <xdr:cNvSpPr txBox="1"/>
      </xdr:nvSpPr>
      <xdr:spPr>
        <a:xfrm>
          <a:off x="3924300" y="2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168583</xdr:rowOff>
    </xdr:from>
    <xdr:to>
      <xdr:col>3</xdr:col>
      <xdr:colOff>257175</xdr:colOff>
      <xdr:row>15</xdr:row>
      <xdr:rowOff>98733</xdr:rowOff>
    </xdr:to>
    <xdr:sp macro="" textlink="">
      <xdr:nvSpPr>
        <xdr:cNvPr id="79" name="円/楕円 78"/>
        <xdr:cNvSpPr/>
      </xdr:nvSpPr>
      <xdr:spPr bwMode="auto">
        <a:xfrm>
          <a:off x="3556000" y="261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108910</xdr:rowOff>
    </xdr:from>
    <xdr:ext cx="762000" cy="259045"/>
    <xdr:sp macro="" textlink="">
      <xdr:nvSpPr>
        <xdr:cNvPr id="80" name="テキスト ボックス 79"/>
        <xdr:cNvSpPr txBox="1"/>
      </xdr:nvSpPr>
      <xdr:spPr>
        <a:xfrm>
          <a:off x="3225800" y="23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64275</xdr:rowOff>
    </xdr:from>
    <xdr:to>
      <xdr:col>2</xdr:col>
      <xdr:colOff>692150</xdr:colOff>
      <xdr:row>15</xdr:row>
      <xdr:rowOff>165875</xdr:rowOff>
    </xdr:to>
    <xdr:sp macro="" textlink="">
      <xdr:nvSpPr>
        <xdr:cNvPr id="81" name="円/楕円 80"/>
        <xdr:cNvSpPr/>
      </xdr:nvSpPr>
      <xdr:spPr bwMode="auto">
        <a:xfrm>
          <a:off x="2857500" y="268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4602</xdr:rowOff>
    </xdr:from>
    <xdr:ext cx="762000" cy="259045"/>
    <xdr:sp macro="" textlink="">
      <xdr:nvSpPr>
        <xdr:cNvPr id="82" name="テキスト ボックス 81"/>
        <xdr:cNvSpPr txBox="1"/>
      </xdr:nvSpPr>
      <xdr:spPr>
        <a:xfrm>
          <a:off x="2527300" y="245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71679</xdr:rowOff>
    </xdr:from>
    <xdr:to>
      <xdr:col>4</xdr:col>
      <xdr:colOff>1117600</xdr:colOff>
      <xdr:row>34</xdr:row>
      <xdr:rowOff>72841</xdr:rowOff>
    </xdr:to>
    <xdr:cxnSp macro="">
      <xdr:nvCxnSpPr>
        <xdr:cNvPr id="116" name="直線コネクタ 115"/>
        <xdr:cNvCxnSpPr/>
      </xdr:nvCxnSpPr>
      <xdr:spPr bwMode="auto">
        <a:xfrm>
          <a:off x="5003800" y="6339129"/>
          <a:ext cx="6477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277762</xdr:rowOff>
    </xdr:from>
    <xdr:to>
      <xdr:col>4</xdr:col>
      <xdr:colOff>469900</xdr:colOff>
      <xdr:row>34</xdr:row>
      <xdr:rowOff>71679</xdr:rowOff>
    </xdr:to>
    <xdr:cxnSp macro="">
      <xdr:nvCxnSpPr>
        <xdr:cNvPr id="119" name="直線コネクタ 118"/>
        <xdr:cNvCxnSpPr/>
      </xdr:nvCxnSpPr>
      <xdr:spPr bwMode="auto">
        <a:xfrm>
          <a:off x="4305300" y="6202312"/>
          <a:ext cx="698500" cy="13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208782</xdr:rowOff>
    </xdr:from>
    <xdr:to>
      <xdr:col>3</xdr:col>
      <xdr:colOff>904875</xdr:colOff>
      <xdr:row>33</xdr:row>
      <xdr:rowOff>277762</xdr:rowOff>
    </xdr:to>
    <xdr:cxnSp macro="">
      <xdr:nvCxnSpPr>
        <xdr:cNvPr id="122" name="直線コネクタ 121"/>
        <xdr:cNvCxnSpPr/>
      </xdr:nvCxnSpPr>
      <xdr:spPr bwMode="auto">
        <a:xfrm>
          <a:off x="3606800" y="6133332"/>
          <a:ext cx="698500" cy="6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208782</xdr:rowOff>
    </xdr:from>
    <xdr:to>
      <xdr:col>3</xdr:col>
      <xdr:colOff>206375</xdr:colOff>
      <xdr:row>34</xdr:row>
      <xdr:rowOff>20225</xdr:rowOff>
    </xdr:to>
    <xdr:cxnSp macro="">
      <xdr:nvCxnSpPr>
        <xdr:cNvPr id="125" name="直線コネクタ 124"/>
        <xdr:cNvCxnSpPr/>
      </xdr:nvCxnSpPr>
      <xdr:spPr bwMode="auto">
        <a:xfrm flipV="1">
          <a:off x="2908300" y="6133332"/>
          <a:ext cx="698500" cy="15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22041</xdr:rowOff>
    </xdr:from>
    <xdr:to>
      <xdr:col>5</xdr:col>
      <xdr:colOff>34925</xdr:colOff>
      <xdr:row>34</xdr:row>
      <xdr:rowOff>123641</xdr:rowOff>
    </xdr:to>
    <xdr:sp macro="" textlink="">
      <xdr:nvSpPr>
        <xdr:cNvPr id="135" name="円/楕円 134"/>
        <xdr:cNvSpPr/>
      </xdr:nvSpPr>
      <xdr:spPr bwMode="auto">
        <a:xfrm>
          <a:off x="5600700" y="628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210018</xdr:rowOff>
    </xdr:from>
    <xdr:ext cx="762000" cy="259045"/>
    <xdr:sp macro="" textlink="">
      <xdr:nvSpPr>
        <xdr:cNvPr id="136" name="人口1人当たり決算額の推移該当値テキスト445"/>
        <xdr:cNvSpPr txBox="1"/>
      </xdr:nvSpPr>
      <xdr:spPr>
        <a:xfrm>
          <a:off x="5740400" y="61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20879</xdr:rowOff>
    </xdr:from>
    <xdr:to>
      <xdr:col>4</xdr:col>
      <xdr:colOff>520700</xdr:colOff>
      <xdr:row>34</xdr:row>
      <xdr:rowOff>122479</xdr:rowOff>
    </xdr:to>
    <xdr:sp macro="" textlink="">
      <xdr:nvSpPr>
        <xdr:cNvPr id="137" name="円/楕円 136"/>
        <xdr:cNvSpPr/>
      </xdr:nvSpPr>
      <xdr:spPr bwMode="auto">
        <a:xfrm>
          <a:off x="4953000" y="628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132656</xdr:rowOff>
    </xdr:from>
    <xdr:ext cx="736600" cy="259045"/>
    <xdr:sp macro="" textlink="">
      <xdr:nvSpPr>
        <xdr:cNvPr id="138" name="テキスト ボックス 137"/>
        <xdr:cNvSpPr txBox="1"/>
      </xdr:nvSpPr>
      <xdr:spPr>
        <a:xfrm>
          <a:off x="4622800" y="605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226962</xdr:rowOff>
    </xdr:from>
    <xdr:to>
      <xdr:col>3</xdr:col>
      <xdr:colOff>955675</xdr:colOff>
      <xdr:row>33</xdr:row>
      <xdr:rowOff>328562</xdr:rowOff>
    </xdr:to>
    <xdr:sp macro="" textlink="">
      <xdr:nvSpPr>
        <xdr:cNvPr id="139" name="円/楕円 138"/>
        <xdr:cNvSpPr/>
      </xdr:nvSpPr>
      <xdr:spPr bwMode="auto">
        <a:xfrm>
          <a:off x="4254500" y="615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167289</xdr:rowOff>
    </xdr:from>
    <xdr:ext cx="762000" cy="259045"/>
    <xdr:sp macro="" textlink="">
      <xdr:nvSpPr>
        <xdr:cNvPr id="140" name="テキスト ボックス 139"/>
        <xdr:cNvSpPr txBox="1"/>
      </xdr:nvSpPr>
      <xdr:spPr>
        <a:xfrm>
          <a:off x="3924300" y="592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157982</xdr:rowOff>
    </xdr:from>
    <xdr:to>
      <xdr:col>3</xdr:col>
      <xdr:colOff>257175</xdr:colOff>
      <xdr:row>33</xdr:row>
      <xdr:rowOff>259582</xdr:rowOff>
    </xdr:to>
    <xdr:sp macro="" textlink="">
      <xdr:nvSpPr>
        <xdr:cNvPr id="141" name="円/楕円 140"/>
        <xdr:cNvSpPr/>
      </xdr:nvSpPr>
      <xdr:spPr bwMode="auto">
        <a:xfrm>
          <a:off x="3556000" y="608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98309</xdr:rowOff>
    </xdr:from>
    <xdr:ext cx="762000" cy="259045"/>
    <xdr:sp macro="" textlink="">
      <xdr:nvSpPr>
        <xdr:cNvPr id="142" name="テキスト ボックス 141"/>
        <xdr:cNvSpPr txBox="1"/>
      </xdr:nvSpPr>
      <xdr:spPr>
        <a:xfrm>
          <a:off x="3225800" y="585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312325</xdr:rowOff>
    </xdr:from>
    <xdr:to>
      <xdr:col>2</xdr:col>
      <xdr:colOff>692150</xdr:colOff>
      <xdr:row>34</xdr:row>
      <xdr:rowOff>71025</xdr:rowOff>
    </xdr:to>
    <xdr:sp macro="" textlink="">
      <xdr:nvSpPr>
        <xdr:cNvPr id="143" name="円/楕円 142"/>
        <xdr:cNvSpPr/>
      </xdr:nvSpPr>
      <xdr:spPr bwMode="auto">
        <a:xfrm>
          <a:off x="2857500" y="62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81202</xdr:rowOff>
    </xdr:from>
    <xdr:ext cx="762000" cy="259045"/>
    <xdr:sp macro="" textlink="">
      <xdr:nvSpPr>
        <xdr:cNvPr id="144" name="テキスト ボックス 143"/>
        <xdr:cNvSpPr txBox="1"/>
      </xdr:nvSpPr>
      <xdr:spPr>
        <a:xfrm>
          <a:off x="2527300" y="60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から平成２６年度には４５．３２％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実質単年度収支は減少しているが、実質収支額は財政調整基金の増により横ばいとなっている。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各年度とも連結実質赤字は発生していないが、平成２２年度から国民健康保険特別会計が赤字となり、今後、国民健康保険税の適正化を図るなど収支の早期改善が課題となっている。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９年度に公債費負担適正化計画を策定。新規起債の抑制等、公債費負担の管理を進めた結果、元利償還金は平成１９年度の７３３百万円から平成２６年度には６０１百万円と、１３２百万円（１８．０％）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公営企業債の元利償還金に対する繰入金は、企業債残高の減により減少傾向となっている。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９年度に公債費負担適正化計画を策定。公債費負担の適正な管理を進めた結果、一般会計等に係る地方債の残高は平成１９年度の７，１７５百万円から平成２６年度には５，１７９百万円と、１，９９６百万円（▲２７．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また、充当可能財源のうち財政調整基金については、人件費の独自削減や、「集中改革プラン」に基づく事務事業の見直し等により残高が増加している。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5" sqref="R15:V1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5054621</v>
      </c>
      <c r="BO4" s="349"/>
      <c r="BP4" s="349"/>
      <c r="BQ4" s="349"/>
      <c r="BR4" s="349"/>
      <c r="BS4" s="349"/>
      <c r="BT4" s="349"/>
      <c r="BU4" s="350"/>
      <c r="BV4" s="348">
        <v>4897909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4968070</v>
      </c>
      <c r="BO5" s="386"/>
      <c r="BP5" s="386"/>
      <c r="BQ5" s="386"/>
      <c r="BR5" s="386"/>
      <c r="BS5" s="386"/>
      <c r="BT5" s="386"/>
      <c r="BU5" s="387"/>
      <c r="BV5" s="385">
        <v>4708497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85.1</v>
      </c>
      <c r="CU5" s="383"/>
      <c r="CV5" s="383"/>
      <c r="CW5" s="383"/>
      <c r="CX5" s="383"/>
      <c r="CY5" s="383"/>
      <c r="CZ5" s="383"/>
      <c r="DA5" s="384"/>
      <c r="DB5" s="382">
        <v>81.3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86551</v>
      </c>
      <c r="BO6" s="386"/>
      <c r="BP6" s="386"/>
      <c r="BQ6" s="386"/>
      <c r="BR6" s="386"/>
      <c r="BS6" s="386"/>
      <c r="BT6" s="386"/>
      <c r="BU6" s="387"/>
      <c r="BV6" s="385">
        <v>189412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6157</v>
      </c>
      <c r="BO7" s="386"/>
      <c r="BP7" s="386"/>
      <c r="BQ7" s="386"/>
      <c r="BR7" s="386"/>
      <c r="BS7" s="386"/>
      <c r="BT7" s="386"/>
      <c r="BU7" s="387"/>
      <c r="BV7" s="385">
        <v>98923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3154313</v>
      </c>
      <c r="CU7" s="386"/>
      <c r="CV7" s="386"/>
      <c r="CW7" s="386"/>
      <c r="CX7" s="386"/>
      <c r="CY7" s="386"/>
      <c r="CZ7" s="386"/>
      <c r="DA7" s="387"/>
      <c r="DB7" s="385">
        <v>3261296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80394</v>
      </c>
      <c r="BO8" s="386"/>
      <c r="BP8" s="386"/>
      <c r="BQ8" s="386"/>
      <c r="BR8" s="386"/>
      <c r="BS8" s="386"/>
      <c r="BT8" s="386"/>
      <c r="BU8" s="387"/>
      <c r="BV8" s="385">
        <v>90489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6386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-10095</v>
      </c>
      <c r="BO9" s="386"/>
      <c r="BP9" s="386"/>
      <c r="BQ9" s="386"/>
      <c r="BR9" s="386"/>
      <c r="BS9" s="386"/>
      <c r="BT9" s="386"/>
      <c r="BU9" s="387"/>
      <c r="BV9" s="385">
        <v>16538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393189</v>
      </c>
      <c r="BO10" s="386"/>
      <c r="BP10" s="386"/>
      <c r="BQ10" s="386"/>
      <c r="BR10" s="386"/>
      <c r="BS10" s="386"/>
      <c r="BT10" s="386"/>
      <c r="BU10" s="387"/>
      <c r="BV10" s="385">
        <v>507061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5972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397335</v>
      </c>
      <c r="BO12" s="386"/>
      <c r="BP12" s="386"/>
      <c r="BQ12" s="386"/>
      <c r="BR12" s="386"/>
      <c r="BS12" s="386"/>
      <c r="BT12" s="386"/>
      <c r="BU12" s="387"/>
      <c r="BV12" s="385">
        <v>394446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5916</v>
      </c>
      <c r="S13" s="467"/>
      <c r="T13" s="467"/>
      <c r="U13" s="467"/>
      <c r="V13" s="468"/>
      <c r="W13" s="401" t="s">
        <v>124</v>
      </c>
      <c r="X13" s="402"/>
      <c r="Y13" s="402"/>
      <c r="Z13" s="402"/>
      <c r="AA13" s="402"/>
      <c r="AB13" s="392"/>
      <c r="AC13" s="436">
        <v>558</v>
      </c>
      <c r="AD13" s="437"/>
      <c r="AE13" s="437"/>
      <c r="AF13" s="437"/>
      <c r="AG13" s="476"/>
      <c r="AH13" s="436">
        <v>565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-14241</v>
      </c>
      <c r="BO13" s="386"/>
      <c r="BP13" s="386"/>
      <c r="BQ13" s="386"/>
      <c r="BR13" s="386"/>
      <c r="BS13" s="386"/>
      <c r="BT13" s="386"/>
      <c r="BU13" s="387"/>
      <c r="BV13" s="385">
        <v>129153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14.3</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6041</v>
      </c>
      <c r="S14" s="467"/>
      <c r="T14" s="467"/>
      <c r="U14" s="467"/>
      <c r="V14" s="468"/>
      <c r="W14" s="375"/>
      <c r="X14" s="376"/>
      <c r="Y14" s="376"/>
      <c r="Z14" s="376"/>
      <c r="AA14" s="376"/>
      <c r="AB14" s="365"/>
      <c r="AC14" s="469">
        <v>19.899999999999999</v>
      </c>
      <c r="AD14" s="470"/>
      <c r="AE14" s="470"/>
      <c r="AF14" s="470"/>
      <c r="AG14" s="471"/>
      <c r="AH14" s="469">
        <v>18.100000000000001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73.599999999999994</v>
      </c>
      <c r="CU14" s="481"/>
      <c r="CV14" s="481"/>
      <c r="CW14" s="481"/>
      <c r="CX14" s="481"/>
      <c r="CY14" s="481"/>
      <c r="CZ14" s="481"/>
      <c r="DA14" s="482"/>
      <c r="DB14" s="480">
        <v>77.099999999999994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5995</v>
      </c>
      <c r="S15" s="467"/>
      <c r="T15" s="467"/>
      <c r="U15" s="467"/>
      <c r="V15" s="468"/>
      <c r="W15" s="401" t="s">
        <v>130</v>
      </c>
      <c r="X15" s="402"/>
      <c r="Y15" s="402"/>
      <c r="Z15" s="402"/>
      <c r="AA15" s="402"/>
      <c r="AB15" s="392"/>
      <c r="AC15" s="436">
        <v>582</v>
      </c>
      <c r="AD15" s="437"/>
      <c r="AE15" s="437"/>
      <c r="AF15" s="437"/>
      <c r="AG15" s="476"/>
      <c r="AH15" s="436">
        <v>636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552537</v>
      </c>
      <c r="BO15" s="349"/>
      <c r="BP15" s="349"/>
      <c r="BQ15" s="349"/>
      <c r="BR15" s="349"/>
      <c r="BS15" s="349"/>
      <c r="BT15" s="349"/>
      <c r="BU15" s="350"/>
      <c r="BV15" s="348">
        <v>550782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20.8</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2850085</v>
      </c>
      <c r="BO16" s="386"/>
      <c r="BP16" s="386"/>
      <c r="BQ16" s="386"/>
      <c r="BR16" s="386"/>
      <c r="BS16" s="386"/>
      <c r="BT16" s="386"/>
      <c r="BU16" s="387"/>
      <c r="BV16" s="385">
        <v>2940167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1658</v>
      </c>
      <c r="AD17" s="437"/>
      <c r="AE17" s="437"/>
      <c r="AF17" s="437"/>
      <c r="AG17" s="476"/>
      <c r="AH17" s="436">
        <v>1923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690613</v>
      </c>
      <c r="BO17" s="386"/>
      <c r="BP17" s="386"/>
      <c r="BQ17" s="386"/>
      <c r="BR17" s="386"/>
      <c r="BS17" s="386"/>
      <c r="BT17" s="386"/>
      <c r="BU17" s="387"/>
      <c r="BV17" s="385">
        <v>693814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310.76</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61.6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2711704</v>
      </c>
      <c r="BO18" s="386"/>
      <c r="BP18" s="386"/>
      <c r="BQ18" s="386"/>
      <c r="BR18" s="386"/>
      <c r="BS18" s="386"/>
      <c r="BT18" s="386"/>
      <c r="BU18" s="387"/>
      <c r="BV18" s="385">
        <v>2653316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4079588</v>
      </c>
      <c r="BO19" s="386"/>
      <c r="BP19" s="386"/>
      <c r="BQ19" s="386"/>
      <c r="BR19" s="386"/>
      <c r="BS19" s="386"/>
      <c r="BT19" s="386"/>
      <c r="BU19" s="387"/>
      <c r="BV19" s="385">
        <v>4027915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5179363</v>
      </c>
      <c r="BO23" s="386"/>
      <c r="BP23" s="386"/>
      <c r="BQ23" s="386"/>
      <c r="BR23" s="386"/>
      <c r="BS23" s="386"/>
      <c r="BT23" s="386"/>
      <c r="BU23" s="387"/>
      <c r="BV23" s="385">
        <v>5301029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7290</v>
      </c>
      <c r="R24" s="437"/>
      <c r="S24" s="437"/>
      <c r="T24" s="437"/>
      <c r="U24" s="437"/>
      <c r="V24" s="476"/>
      <c r="W24" s="531"/>
      <c r="X24" s="519"/>
      <c r="Y24" s="520"/>
      <c r="Z24" s="435" t="s">
        <v>154</v>
      </c>
      <c r="AA24" s="415"/>
      <c r="AB24" s="415"/>
      <c r="AC24" s="415"/>
      <c r="AD24" s="415"/>
      <c r="AE24" s="415"/>
      <c r="AF24" s="415"/>
      <c r="AG24" s="416"/>
      <c r="AH24" s="436">
        <v>99</v>
      </c>
      <c r="AI24" s="437"/>
      <c r="AJ24" s="437"/>
      <c r="AK24" s="437"/>
      <c r="AL24" s="476"/>
      <c r="AM24" s="436">
        <v>285318</v>
      </c>
      <c r="AN24" s="437"/>
      <c r="AO24" s="437"/>
      <c r="AP24" s="437"/>
      <c r="AQ24" s="437"/>
      <c r="AR24" s="476"/>
      <c r="AS24" s="436">
        <v>2882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4571989</v>
      </c>
      <c r="BO24" s="386"/>
      <c r="BP24" s="386"/>
      <c r="BQ24" s="386"/>
      <c r="BR24" s="386"/>
      <c r="BS24" s="386"/>
      <c r="BT24" s="386"/>
      <c r="BU24" s="387"/>
      <c r="BV24" s="385">
        <v>4636056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6045</v>
      </c>
      <c r="R25" s="437"/>
      <c r="S25" s="437"/>
      <c r="T25" s="437"/>
      <c r="U25" s="437"/>
      <c r="V25" s="476"/>
      <c r="W25" s="531"/>
      <c r="X25" s="519"/>
      <c r="Y25" s="520"/>
      <c r="Z25" s="435" t="s">
        <v>157</v>
      </c>
      <c r="AA25" s="415"/>
      <c r="AB25" s="415"/>
      <c r="AC25" s="415"/>
      <c r="AD25" s="415"/>
      <c r="AE25" s="415"/>
      <c r="AF25" s="415"/>
      <c r="AG25" s="416"/>
      <c r="AH25" s="436">
        <v>20</v>
      </c>
      <c r="AI25" s="437"/>
      <c r="AJ25" s="437"/>
      <c r="AK25" s="437"/>
      <c r="AL25" s="476"/>
      <c r="AM25" s="436">
        <v>54300</v>
      </c>
      <c r="AN25" s="437"/>
      <c r="AO25" s="437"/>
      <c r="AP25" s="437"/>
      <c r="AQ25" s="437"/>
      <c r="AR25" s="476"/>
      <c r="AS25" s="436">
        <v>2715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53072</v>
      </c>
      <c r="BO25" s="349"/>
      <c r="BP25" s="349"/>
      <c r="BQ25" s="349"/>
      <c r="BR25" s="349"/>
      <c r="BS25" s="349"/>
      <c r="BT25" s="349"/>
      <c r="BU25" s="350"/>
      <c r="BV25" s="348">
        <v>87031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5510</v>
      </c>
      <c r="R26" s="437"/>
      <c r="S26" s="437"/>
      <c r="T26" s="437"/>
      <c r="U26" s="437"/>
      <c r="V26" s="476"/>
      <c r="W26" s="531"/>
      <c r="X26" s="519"/>
      <c r="Y26" s="520"/>
      <c r="Z26" s="435" t="s">
        <v>160</v>
      </c>
      <c r="AA26" s="555"/>
      <c r="AB26" s="555"/>
      <c r="AC26" s="555"/>
      <c r="AD26" s="555"/>
      <c r="AE26" s="555"/>
      <c r="AF26" s="555"/>
      <c r="AG26" s="556"/>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2500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17819</v>
      </c>
      <c r="BO27" s="553"/>
      <c r="BP27" s="553"/>
      <c r="BQ27" s="553"/>
      <c r="BR27" s="553"/>
      <c r="BS27" s="553"/>
      <c r="BT27" s="553"/>
      <c r="BU27" s="554"/>
      <c r="BV27" s="552">
        <v>17815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1429629</v>
      </c>
      <c r="BO28" s="349"/>
      <c r="BP28" s="349"/>
      <c r="BQ28" s="349"/>
      <c r="BR28" s="349"/>
      <c r="BS28" s="349"/>
      <c r="BT28" s="349"/>
      <c r="BU28" s="350"/>
      <c r="BV28" s="348">
        <v>1433775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1750</v>
      </c>
      <c r="R29" s="437"/>
      <c r="S29" s="437"/>
      <c r="T29" s="437"/>
      <c r="U29" s="437"/>
      <c r="V29" s="476"/>
      <c r="W29" s="532"/>
      <c r="X29" s="533"/>
      <c r="Y29" s="534"/>
      <c r="Z29" s="435" t="s">
        <v>171</v>
      </c>
      <c r="AA29" s="415"/>
      <c r="AB29" s="415"/>
      <c r="AC29" s="415"/>
      <c r="AD29" s="415"/>
      <c r="AE29" s="415"/>
      <c r="AF29" s="415"/>
      <c r="AG29" s="416"/>
      <c r="AH29" s="436">
        <v>100</v>
      </c>
      <c r="AI29" s="437"/>
      <c r="AJ29" s="437"/>
      <c r="AK29" s="437"/>
      <c r="AL29" s="476"/>
      <c r="AM29" s="436">
        <v>289007</v>
      </c>
      <c r="AN29" s="437"/>
      <c r="AO29" s="437"/>
      <c r="AP29" s="437"/>
      <c r="AQ29" s="437"/>
      <c r="AR29" s="476"/>
      <c r="AS29" s="436">
        <v>2890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156028</v>
      </c>
      <c r="BO29" s="386"/>
      <c r="BP29" s="386"/>
      <c r="BQ29" s="386"/>
      <c r="BR29" s="386"/>
      <c r="BS29" s="386"/>
      <c r="BT29" s="386"/>
      <c r="BU29" s="387"/>
      <c r="BV29" s="385">
        <v>170990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220243</v>
      </c>
      <c r="BO30" s="553"/>
      <c r="BP30" s="553"/>
      <c r="BQ30" s="553"/>
      <c r="BR30" s="553"/>
      <c r="BS30" s="553"/>
      <c r="BT30" s="553"/>
      <c r="BU30" s="554"/>
      <c r="BV30" s="552">
        <v>217414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渡島廃棄物処理広域連合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ガス事業会計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渡島・桧山地方税滞納整理機構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山越郡衛生処理組合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561154</v>
      </c>
      <c r="S5" s="583"/>
      <c r="T5" s="583"/>
      <c r="U5" s="583"/>
      <c r="V5" s="583"/>
      <c r="W5" s="583"/>
      <c r="X5" s="583"/>
      <c r="Y5" s="584"/>
      <c r="Z5" s="585">
        <v>11.1</v>
      </c>
      <c r="AA5" s="585"/>
      <c r="AB5" s="585"/>
      <c r="AC5" s="585"/>
      <c r="AD5" s="586">
        <v>561154</v>
      </c>
      <c r="AE5" s="586"/>
      <c r="AF5" s="586"/>
      <c r="AG5" s="586"/>
      <c r="AH5" s="586"/>
      <c r="AI5" s="586"/>
      <c r="AJ5" s="586"/>
      <c r="AK5" s="586"/>
      <c r="AL5" s="587">
        <v>18.600000000000001</v>
      </c>
      <c r="AM5" s="588"/>
      <c r="AN5" s="588"/>
      <c r="AO5" s="589"/>
      <c r="AP5" s="579" t="s">
        <v>209</v>
      </c>
      <c r="AQ5" s="580"/>
      <c r="AR5" s="580"/>
      <c r="AS5" s="580"/>
      <c r="AT5" s="580"/>
      <c r="AU5" s="580"/>
      <c r="AV5" s="580"/>
      <c r="AW5" s="580"/>
      <c r="AX5" s="580"/>
      <c r="AY5" s="580"/>
      <c r="AZ5" s="580"/>
      <c r="BA5" s="580"/>
      <c r="BB5" s="580"/>
      <c r="BC5" s="580"/>
      <c r="BD5" s="580"/>
      <c r="BE5" s="580"/>
      <c r="BF5" s="581"/>
      <c r="BG5" s="593">
        <v>557115</v>
      </c>
      <c r="BH5" s="594"/>
      <c r="BI5" s="594"/>
      <c r="BJ5" s="594"/>
      <c r="BK5" s="594"/>
      <c r="BL5" s="594"/>
      <c r="BM5" s="594"/>
      <c r="BN5" s="595"/>
      <c r="BO5" s="596">
        <v>99.3</v>
      </c>
      <c r="BP5" s="596"/>
      <c r="BQ5" s="596"/>
      <c r="BR5" s="596"/>
      <c r="BS5" s="597">
        <v>6132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63314</v>
      </c>
      <c r="S6" s="594"/>
      <c r="T6" s="594"/>
      <c r="U6" s="594"/>
      <c r="V6" s="594"/>
      <c r="W6" s="594"/>
      <c r="X6" s="594"/>
      <c r="Y6" s="595"/>
      <c r="Z6" s="596">
        <v>1.3</v>
      </c>
      <c r="AA6" s="596"/>
      <c r="AB6" s="596"/>
      <c r="AC6" s="596"/>
      <c r="AD6" s="597">
        <v>63314</v>
      </c>
      <c r="AE6" s="597"/>
      <c r="AF6" s="597"/>
      <c r="AG6" s="597"/>
      <c r="AH6" s="597"/>
      <c r="AI6" s="597"/>
      <c r="AJ6" s="597"/>
      <c r="AK6" s="597"/>
      <c r="AL6" s="598">
        <v>2.1</v>
      </c>
      <c r="AM6" s="599"/>
      <c r="AN6" s="599"/>
      <c r="AO6" s="600"/>
      <c r="AP6" s="590" t="s">
        <v>214</v>
      </c>
      <c r="AQ6" s="591"/>
      <c r="AR6" s="591"/>
      <c r="AS6" s="591"/>
      <c r="AT6" s="591"/>
      <c r="AU6" s="591"/>
      <c r="AV6" s="591"/>
      <c r="AW6" s="591"/>
      <c r="AX6" s="591"/>
      <c r="AY6" s="591"/>
      <c r="AZ6" s="591"/>
      <c r="BA6" s="591"/>
      <c r="BB6" s="591"/>
      <c r="BC6" s="591"/>
      <c r="BD6" s="591"/>
      <c r="BE6" s="591"/>
      <c r="BF6" s="592"/>
      <c r="BG6" s="593">
        <v>557115</v>
      </c>
      <c r="BH6" s="594"/>
      <c r="BI6" s="594"/>
      <c r="BJ6" s="594"/>
      <c r="BK6" s="594"/>
      <c r="BL6" s="594"/>
      <c r="BM6" s="594"/>
      <c r="BN6" s="595"/>
      <c r="BO6" s="596">
        <v>99.3</v>
      </c>
      <c r="BP6" s="596"/>
      <c r="BQ6" s="596"/>
      <c r="BR6" s="596"/>
      <c r="BS6" s="597">
        <v>6132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69078</v>
      </c>
      <c r="CS6" s="594"/>
      <c r="CT6" s="594"/>
      <c r="CU6" s="594"/>
      <c r="CV6" s="594"/>
      <c r="CW6" s="594"/>
      <c r="CX6" s="594"/>
      <c r="CY6" s="595"/>
      <c r="CZ6" s="596">
        <v>1.4</v>
      </c>
      <c r="DA6" s="596"/>
      <c r="DB6" s="596"/>
      <c r="DC6" s="596"/>
      <c r="DD6" s="602" t="s">
        <v>216</v>
      </c>
      <c r="DE6" s="594"/>
      <c r="DF6" s="594"/>
      <c r="DG6" s="594"/>
      <c r="DH6" s="594"/>
      <c r="DI6" s="594"/>
      <c r="DJ6" s="594"/>
      <c r="DK6" s="594"/>
      <c r="DL6" s="594"/>
      <c r="DM6" s="594"/>
      <c r="DN6" s="594"/>
      <c r="DO6" s="594"/>
      <c r="DP6" s="595"/>
      <c r="DQ6" s="602">
        <v>69078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1042</v>
      </c>
      <c r="S7" s="594"/>
      <c r="T7" s="594"/>
      <c r="U7" s="594"/>
      <c r="V7" s="594"/>
      <c r="W7" s="594"/>
      <c r="X7" s="594"/>
      <c r="Y7" s="595"/>
      <c r="Z7" s="596">
        <v>0</v>
      </c>
      <c r="AA7" s="596"/>
      <c r="AB7" s="596"/>
      <c r="AC7" s="596"/>
      <c r="AD7" s="597">
        <v>1042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224855</v>
      </c>
      <c r="BH7" s="594"/>
      <c r="BI7" s="594"/>
      <c r="BJ7" s="594"/>
      <c r="BK7" s="594"/>
      <c r="BL7" s="594"/>
      <c r="BM7" s="594"/>
      <c r="BN7" s="595"/>
      <c r="BO7" s="596">
        <v>40.1</v>
      </c>
      <c r="BP7" s="596"/>
      <c r="BQ7" s="596"/>
      <c r="BR7" s="596"/>
      <c r="BS7" s="597">
        <v>6132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960854</v>
      </c>
      <c r="CS7" s="594"/>
      <c r="CT7" s="594"/>
      <c r="CU7" s="594"/>
      <c r="CV7" s="594"/>
      <c r="CW7" s="594"/>
      <c r="CX7" s="594"/>
      <c r="CY7" s="595"/>
      <c r="CZ7" s="596">
        <v>19.3</v>
      </c>
      <c r="DA7" s="596"/>
      <c r="DB7" s="596"/>
      <c r="DC7" s="596"/>
      <c r="DD7" s="602">
        <v>63633</v>
      </c>
      <c r="DE7" s="594"/>
      <c r="DF7" s="594"/>
      <c r="DG7" s="594"/>
      <c r="DH7" s="594"/>
      <c r="DI7" s="594"/>
      <c r="DJ7" s="594"/>
      <c r="DK7" s="594"/>
      <c r="DL7" s="594"/>
      <c r="DM7" s="594"/>
      <c r="DN7" s="594"/>
      <c r="DO7" s="594"/>
      <c r="DP7" s="595"/>
      <c r="DQ7" s="602">
        <v>872606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2140</v>
      </c>
      <c r="S8" s="594"/>
      <c r="T8" s="594"/>
      <c r="U8" s="594"/>
      <c r="V8" s="594"/>
      <c r="W8" s="594"/>
      <c r="X8" s="594"/>
      <c r="Y8" s="595"/>
      <c r="Z8" s="596">
        <v>0</v>
      </c>
      <c r="AA8" s="596"/>
      <c r="AB8" s="596"/>
      <c r="AC8" s="596"/>
      <c r="AD8" s="597">
        <v>2140</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8803</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843389</v>
      </c>
      <c r="CS8" s="594"/>
      <c r="CT8" s="594"/>
      <c r="CU8" s="594"/>
      <c r="CV8" s="594"/>
      <c r="CW8" s="594"/>
      <c r="CX8" s="594"/>
      <c r="CY8" s="595"/>
      <c r="CZ8" s="596">
        <v>17</v>
      </c>
      <c r="DA8" s="596"/>
      <c r="DB8" s="596"/>
      <c r="DC8" s="596"/>
      <c r="DD8" s="602">
        <v>10623</v>
      </c>
      <c r="DE8" s="594"/>
      <c r="DF8" s="594"/>
      <c r="DG8" s="594"/>
      <c r="DH8" s="594"/>
      <c r="DI8" s="594"/>
      <c r="DJ8" s="594"/>
      <c r="DK8" s="594"/>
      <c r="DL8" s="594"/>
      <c r="DM8" s="594"/>
      <c r="DN8" s="594"/>
      <c r="DO8" s="594"/>
      <c r="DP8" s="595"/>
      <c r="DQ8" s="602">
        <v>564712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1135</v>
      </c>
      <c r="S9" s="594"/>
      <c r="T9" s="594"/>
      <c r="U9" s="594"/>
      <c r="V9" s="594"/>
      <c r="W9" s="594"/>
      <c r="X9" s="594"/>
      <c r="Y9" s="595"/>
      <c r="Z9" s="596">
        <v>0</v>
      </c>
      <c r="AA9" s="596"/>
      <c r="AB9" s="596"/>
      <c r="AC9" s="596"/>
      <c r="AD9" s="597">
        <v>1135</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178490</v>
      </c>
      <c r="BH9" s="594"/>
      <c r="BI9" s="594"/>
      <c r="BJ9" s="594"/>
      <c r="BK9" s="594"/>
      <c r="BL9" s="594"/>
      <c r="BM9" s="594"/>
      <c r="BN9" s="595"/>
      <c r="BO9" s="596">
        <v>31.8</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657772</v>
      </c>
      <c r="CS9" s="594"/>
      <c r="CT9" s="594"/>
      <c r="CU9" s="594"/>
      <c r="CV9" s="594"/>
      <c r="CW9" s="594"/>
      <c r="CX9" s="594"/>
      <c r="CY9" s="595"/>
      <c r="CZ9" s="596">
        <v>13.2</v>
      </c>
      <c r="DA9" s="596"/>
      <c r="DB9" s="596"/>
      <c r="DC9" s="596"/>
      <c r="DD9" s="602">
        <v>14328</v>
      </c>
      <c r="DE9" s="594"/>
      <c r="DF9" s="594"/>
      <c r="DG9" s="594"/>
      <c r="DH9" s="594"/>
      <c r="DI9" s="594"/>
      <c r="DJ9" s="594"/>
      <c r="DK9" s="594"/>
      <c r="DL9" s="594"/>
      <c r="DM9" s="594"/>
      <c r="DN9" s="594"/>
      <c r="DO9" s="594"/>
      <c r="DP9" s="595"/>
      <c r="DQ9" s="602">
        <v>585244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73926</v>
      </c>
      <c r="S10" s="594"/>
      <c r="T10" s="594"/>
      <c r="U10" s="594"/>
      <c r="V10" s="594"/>
      <c r="W10" s="594"/>
      <c r="X10" s="594"/>
      <c r="Y10" s="595"/>
      <c r="Z10" s="596">
        <v>1.5</v>
      </c>
      <c r="AA10" s="596"/>
      <c r="AB10" s="596"/>
      <c r="AC10" s="596"/>
      <c r="AD10" s="597">
        <v>73926</v>
      </c>
      <c r="AE10" s="597"/>
      <c r="AF10" s="597"/>
      <c r="AG10" s="597"/>
      <c r="AH10" s="597"/>
      <c r="AI10" s="597"/>
      <c r="AJ10" s="597"/>
      <c r="AK10" s="597"/>
      <c r="AL10" s="598">
        <v>2.4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22516</v>
      </c>
      <c r="BH10" s="594"/>
      <c r="BI10" s="594"/>
      <c r="BJ10" s="594"/>
      <c r="BK10" s="594"/>
      <c r="BL10" s="594"/>
      <c r="BM10" s="594"/>
      <c r="BN10" s="595"/>
      <c r="BO10" s="596">
        <v>4</v>
      </c>
      <c r="BP10" s="596"/>
      <c r="BQ10" s="596"/>
      <c r="BR10" s="596"/>
      <c r="BS10" s="602">
        <v>3676</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3903</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2903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15046</v>
      </c>
      <c r="BH11" s="594"/>
      <c r="BI11" s="594"/>
      <c r="BJ11" s="594"/>
      <c r="BK11" s="594"/>
      <c r="BL11" s="594"/>
      <c r="BM11" s="594"/>
      <c r="BN11" s="595"/>
      <c r="BO11" s="596">
        <v>2.7</v>
      </c>
      <c r="BP11" s="596"/>
      <c r="BQ11" s="596"/>
      <c r="BR11" s="596"/>
      <c r="BS11" s="602">
        <v>2456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470728</v>
      </c>
      <c r="CS11" s="594"/>
      <c r="CT11" s="594"/>
      <c r="CU11" s="594"/>
      <c r="CV11" s="594"/>
      <c r="CW11" s="594"/>
      <c r="CX11" s="594"/>
      <c r="CY11" s="595"/>
      <c r="CZ11" s="596">
        <v>9.5</v>
      </c>
      <c r="DA11" s="596"/>
      <c r="DB11" s="596"/>
      <c r="DC11" s="596"/>
      <c r="DD11" s="602">
        <v>273815</v>
      </c>
      <c r="DE11" s="594"/>
      <c r="DF11" s="594"/>
      <c r="DG11" s="594"/>
      <c r="DH11" s="594"/>
      <c r="DI11" s="594"/>
      <c r="DJ11" s="594"/>
      <c r="DK11" s="594"/>
      <c r="DL11" s="594"/>
      <c r="DM11" s="594"/>
      <c r="DN11" s="594"/>
      <c r="DO11" s="594"/>
      <c r="DP11" s="595"/>
      <c r="DQ11" s="602">
        <v>222705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254035</v>
      </c>
      <c r="BH12" s="594"/>
      <c r="BI12" s="594"/>
      <c r="BJ12" s="594"/>
      <c r="BK12" s="594"/>
      <c r="BL12" s="594"/>
      <c r="BM12" s="594"/>
      <c r="BN12" s="595"/>
      <c r="BO12" s="596">
        <v>45.3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31791</v>
      </c>
      <c r="CS12" s="594"/>
      <c r="CT12" s="594"/>
      <c r="CU12" s="594"/>
      <c r="CV12" s="594"/>
      <c r="CW12" s="594"/>
      <c r="CX12" s="594"/>
      <c r="CY12" s="595"/>
      <c r="CZ12" s="596">
        <v>0.6</v>
      </c>
      <c r="DA12" s="596"/>
      <c r="DB12" s="596"/>
      <c r="DC12" s="596"/>
      <c r="DD12" s="602" t="s">
        <v>112</v>
      </c>
      <c r="DE12" s="594"/>
      <c r="DF12" s="594"/>
      <c r="DG12" s="594"/>
      <c r="DH12" s="594"/>
      <c r="DI12" s="594"/>
      <c r="DJ12" s="594"/>
      <c r="DK12" s="594"/>
      <c r="DL12" s="594"/>
      <c r="DM12" s="594"/>
      <c r="DN12" s="594"/>
      <c r="DO12" s="594"/>
      <c r="DP12" s="595"/>
      <c r="DQ12" s="602">
        <v>27479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7904</v>
      </c>
      <c r="S13" s="594"/>
      <c r="T13" s="594"/>
      <c r="U13" s="594"/>
      <c r="V13" s="594"/>
      <c r="W13" s="594"/>
      <c r="X13" s="594"/>
      <c r="Y13" s="595"/>
      <c r="Z13" s="596">
        <v>0.2</v>
      </c>
      <c r="AA13" s="596"/>
      <c r="AB13" s="596"/>
      <c r="AC13" s="596"/>
      <c r="AD13" s="597">
        <v>7904</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250389</v>
      </c>
      <c r="BH13" s="594"/>
      <c r="BI13" s="594"/>
      <c r="BJ13" s="594"/>
      <c r="BK13" s="594"/>
      <c r="BL13" s="594"/>
      <c r="BM13" s="594"/>
      <c r="BN13" s="595"/>
      <c r="BO13" s="596">
        <v>44.6</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576109</v>
      </c>
      <c r="CS13" s="594"/>
      <c r="CT13" s="594"/>
      <c r="CU13" s="594"/>
      <c r="CV13" s="594"/>
      <c r="CW13" s="594"/>
      <c r="CX13" s="594"/>
      <c r="CY13" s="595"/>
      <c r="CZ13" s="596">
        <v>11.6</v>
      </c>
      <c r="DA13" s="596"/>
      <c r="DB13" s="596"/>
      <c r="DC13" s="596"/>
      <c r="DD13" s="602">
        <v>29036</v>
      </c>
      <c r="DE13" s="594"/>
      <c r="DF13" s="594"/>
      <c r="DG13" s="594"/>
      <c r="DH13" s="594"/>
      <c r="DI13" s="594"/>
      <c r="DJ13" s="594"/>
      <c r="DK13" s="594"/>
      <c r="DL13" s="594"/>
      <c r="DM13" s="594"/>
      <c r="DN13" s="594"/>
      <c r="DO13" s="594"/>
      <c r="DP13" s="595"/>
      <c r="DQ13" s="602">
        <v>523351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7862</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327743</v>
      </c>
      <c r="CS14" s="594"/>
      <c r="CT14" s="594"/>
      <c r="CU14" s="594"/>
      <c r="CV14" s="594"/>
      <c r="CW14" s="594"/>
      <c r="CX14" s="594"/>
      <c r="CY14" s="595"/>
      <c r="CZ14" s="596">
        <v>6.6</v>
      </c>
      <c r="DA14" s="596"/>
      <c r="DB14" s="596"/>
      <c r="DC14" s="596"/>
      <c r="DD14" s="602">
        <v>144125</v>
      </c>
      <c r="DE14" s="594"/>
      <c r="DF14" s="594"/>
      <c r="DG14" s="594"/>
      <c r="DH14" s="594"/>
      <c r="DI14" s="594"/>
      <c r="DJ14" s="594"/>
      <c r="DK14" s="594"/>
      <c r="DL14" s="594"/>
      <c r="DM14" s="594"/>
      <c r="DN14" s="594"/>
      <c r="DO14" s="594"/>
      <c r="DP14" s="595"/>
      <c r="DQ14" s="602">
        <v>179204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718</v>
      </c>
      <c r="S15" s="594"/>
      <c r="T15" s="594"/>
      <c r="U15" s="594"/>
      <c r="V15" s="594"/>
      <c r="W15" s="594"/>
      <c r="X15" s="594"/>
      <c r="Y15" s="595"/>
      <c r="Z15" s="596">
        <v>0</v>
      </c>
      <c r="AA15" s="596"/>
      <c r="AB15" s="596"/>
      <c r="AC15" s="596"/>
      <c r="AD15" s="597">
        <v>718</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70363</v>
      </c>
      <c r="BH15" s="594"/>
      <c r="BI15" s="594"/>
      <c r="BJ15" s="594"/>
      <c r="BK15" s="594"/>
      <c r="BL15" s="594"/>
      <c r="BM15" s="594"/>
      <c r="BN15" s="595"/>
      <c r="BO15" s="596">
        <v>12.5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416385</v>
      </c>
      <c r="CS15" s="594"/>
      <c r="CT15" s="594"/>
      <c r="CU15" s="594"/>
      <c r="CV15" s="594"/>
      <c r="CW15" s="594"/>
      <c r="CX15" s="594"/>
      <c r="CY15" s="595"/>
      <c r="CZ15" s="596">
        <v>8.4</v>
      </c>
      <c r="DA15" s="596"/>
      <c r="DB15" s="596"/>
      <c r="DC15" s="596"/>
      <c r="DD15" s="602">
        <v>83156</v>
      </c>
      <c r="DE15" s="594"/>
      <c r="DF15" s="594"/>
      <c r="DG15" s="594"/>
      <c r="DH15" s="594"/>
      <c r="DI15" s="594"/>
      <c r="DJ15" s="594"/>
      <c r="DK15" s="594"/>
      <c r="DL15" s="594"/>
      <c r="DM15" s="594"/>
      <c r="DN15" s="594"/>
      <c r="DO15" s="594"/>
      <c r="DP15" s="595"/>
      <c r="DQ15" s="602">
        <v>377796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2554851</v>
      </c>
      <c r="S16" s="594"/>
      <c r="T16" s="594"/>
      <c r="U16" s="594"/>
      <c r="V16" s="594"/>
      <c r="W16" s="594"/>
      <c r="X16" s="594"/>
      <c r="Y16" s="595"/>
      <c r="Z16" s="596">
        <v>50.5</v>
      </c>
      <c r="AA16" s="596"/>
      <c r="AB16" s="596"/>
      <c r="AC16" s="596"/>
      <c r="AD16" s="597">
        <v>2297548</v>
      </c>
      <c r="AE16" s="597"/>
      <c r="AF16" s="597"/>
      <c r="AG16" s="597"/>
      <c r="AH16" s="597"/>
      <c r="AI16" s="597"/>
      <c r="AJ16" s="597"/>
      <c r="AK16" s="597"/>
      <c r="AL16" s="598">
        <v>76.099999999999994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2297548</v>
      </c>
      <c r="S17" s="594"/>
      <c r="T17" s="594"/>
      <c r="U17" s="594"/>
      <c r="V17" s="594"/>
      <c r="W17" s="594"/>
      <c r="X17" s="594"/>
      <c r="Y17" s="595"/>
      <c r="Z17" s="596">
        <v>45.5</v>
      </c>
      <c r="AA17" s="596"/>
      <c r="AB17" s="596"/>
      <c r="AC17" s="596"/>
      <c r="AD17" s="597">
        <v>2297548</v>
      </c>
      <c r="AE17" s="597"/>
      <c r="AF17" s="597"/>
      <c r="AG17" s="597"/>
      <c r="AH17" s="597"/>
      <c r="AI17" s="597"/>
      <c r="AJ17" s="597"/>
      <c r="AK17" s="597"/>
      <c r="AL17" s="598">
        <v>76.099999999999994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600592</v>
      </c>
      <c r="CS17" s="594"/>
      <c r="CT17" s="594"/>
      <c r="CU17" s="594"/>
      <c r="CV17" s="594"/>
      <c r="CW17" s="594"/>
      <c r="CX17" s="594"/>
      <c r="CY17" s="595"/>
      <c r="CZ17" s="596">
        <v>12.1</v>
      </c>
      <c r="DA17" s="596"/>
      <c r="DB17" s="596"/>
      <c r="DC17" s="596"/>
      <c r="DD17" s="602" t="s">
        <v>112</v>
      </c>
      <c r="DE17" s="594"/>
      <c r="DF17" s="594"/>
      <c r="DG17" s="594"/>
      <c r="DH17" s="594"/>
      <c r="DI17" s="594"/>
      <c r="DJ17" s="594"/>
      <c r="DK17" s="594"/>
      <c r="DL17" s="594"/>
      <c r="DM17" s="594"/>
      <c r="DN17" s="594"/>
      <c r="DO17" s="594"/>
      <c r="DP17" s="595"/>
      <c r="DQ17" s="602">
        <v>567133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257025</v>
      </c>
      <c r="S18" s="594"/>
      <c r="T18" s="594"/>
      <c r="U18" s="594"/>
      <c r="V18" s="594"/>
      <c r="W18" s="594"/>
      <c r="X18" s="594"/>
      <c r="Y18" s="595"/>
      <c r="Z18" s="596">
        <v>5.0999999999999996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9726</v>
      </c>
      <c r="CS18" s="594"/>
      <c r="CT18" s="594"/>
      <c r="CU18" s="594"/>
      <c r="CV18" s="594"/>
      <c r="CW18" s="594"/>
      <c r="CX18" s="594"/>
      <c r="CY18" s="595"/>
      <c r="CZ18" s="596">
        <v>0.2</v>
      </c>
      <c r="DA18" s="596"/>
      <c r="DB18" s="596"/>
      <c r="DC18" s="596"/>
      <c r="DD18" s="602" t="s">
        <v>112</v>
      </c>
      <c r="DE18" s="594"/>
      <c r="DF18" s="594"/>
      <c r="DG18" s="594"/>
      <c r="DH18" s="594"/>
      <c r="DI18" s="594"/>
      <c r="DJ18" s="594"/>
      <c r="DK18" s="594"/>
      <c r="DL18" s="594"/>
      <c r="DM18" s="594"/>
      <c r="DN18" s="594"/>
      <c r="DO18" s="594"/>
      <c r="DP18" s="595"/>
      <c r="DQ18" s="602">
        <v>826</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278</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4039</v>
      </c>
      <c r="BH19" s="594"/>
      <c r="BI19" s="594"/>
      <c r="BJ19" s="594"/>
      <c r="BK19" s="594"/>
      <c r="BL19" s="594"/>
      <c r="BM19" s="594"/>
      <c r="BN19" s="595"/>
      <c r="BO19" s="596">
        <v>0.7</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3266184</v>
      </c>
      <c r="S20" s="594"/>
      <c r="T20" s="594"/>
      <c r="U20" s="594"/>
      <c r="V20" s="594"/>
      <c r="W20" s="594"/>
      <c r="X20" s="594"/>
      <c r="Y20" s="595"/>
      <c r="Z20" s="596">
        <v>64.599999999999994</v>
      </c>
      <c r="AA20" s="596"/>
      <c r="AB20" s="596"/>
      <c r="AC20" s="596"/>
      <c r="AD20" s="597">
        <v>3008881</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4039</v>
      </c>
      <c r="BH20" s="594"/>
      <c r="BI20" s="594"/>
      <c r="BJ20" s="594"/>
      <c r="BK20" s="594"/>
      <c r="BL20" s="594"/>
      <c r="BM20" s="594"/>
      <c r="BN20" s="595"/>
      <c r="BO20" s="596">
        <v>0.7</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4968070</v>
      </c>
      <c r="CS20" s="594"/>
      <c r="CT20" s="594"/>
      <c r="CU20" s="594"/>
      <c r="CV20" s="594"/>
      <c r="CW20" s="594"/>
      <c r="CX20" s="594"/>
      <c r="CY20" s="595"/>
      <c r="CZ20" s="596">
        <v>100</v>
      </c>
      <c r="DA20" s="596"/>
      <c r="DB20" s="596"/>
      <c r="DC20" s="596"/>
      <c r="DD20" s="602">
        <v>618716</v>
      </c>
      <c r="DE20" s="594"/>
      <c r="DF20" s="594"/>
      <c r="DG20" s="594"/>
      <c r="DH20" s="594"/>
      <c r="DI20" s="594"/>
      <c r="DJ20" s="594"/>
      <c r="DK20" s="594"/>
      <c r="DL20" s="594"/>
      <c r="DM20" s="594"/>
      <c r="DN20" s="594"/>
      <c r="DO20" s="594"/>
      <c r="DP20" s="595"/>
      <c r="DQ20" s="602">
        <v>3993037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813</v>
      </c>
      <c r="S21" s="594"/>
      <c r="T21" s="594"/>
      <c r="U21" s="594"/>
      <c r="V21" s="594"/>
      <c r="W21" s="594"/>
      <c r="X21" s="594"/>
      <c r="Y21" s="595"/>
      <c r="Z21" s="596">
        <v>0</v>
      </c>
      <c r="AA21" s="596"/>
      <c r="AB21" s="596"/>
      <c r="AC21" s="596"/>
      <c r="AD21" s="597">
        <v>813</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4039</v>
      </c>
      <c r="BH21" s="594"/>
      <c r="BI21" s="594"/>
      <c r="BJ21" s="594"/>
      <c r="BK21" s="594"/>
      <c r="BL21" s="594"/>
      <c r="BM21" s="594"/>
      <c r="BN21" s="595"/>
      <c r="BO21" s="596">
        <v>0.7</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25086</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94300</v>
      </c>
      <c r="S23" s="594"/>
      <c r="T23" s="594"/>
      <c r="U23" s="594"/>
      <c r="V23" s="594"/>
      <c r="W23" s="594"/>
      <c r="X23" s="594"/>
      <c r="Y23" s="595"/>
      <c r="Z23" s="596">
        <v>1.9</v>
      </c>
      <c r="AA23" s="596"/>
      <c r="AB23" s="596"/>
      <c r="AC23" s="596"/>
      <c r="AD23" s="597">
        <v>3428</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47210</v>
      </c>
      <c r="S24" s="594"/>
      <c r="T24" s="594"/>
      <c r="U24" s="594"/>
      <c r="V24" s="594"/>
      <c r="W24" s="594"/>
      <c r="X24" s="594"/>
      <c r="Y24" s="595"/>
      <c r="Z24" s="596">
        <v>0.9</v>
      </c>
      <c r="AA24" s="596"/>
      <c r="AB24" s="596"/>
      <c r="AC24" s="596"/>
      <c r="AD24" s="597">
        <v>1</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1735548</v>
      </c>
      <c r="CS24" s="583"/>
      <c r="CT24" s="583"/>
      <c r="CU24" s="583"/>
      <c r="CV24" s="583"/>
      <c r="CW24" s="583"/>
      <c r="CX24" s="583"/>
      <c r="CY24" s="584"/>
      <c r="CZ24" s="624">
        <v>34.9</v>
      </c>
      <c r="DA24" s="625"/>
      <c r="DB24" s="625"/>
      <c r="DC24" s="626"/>
      <c r="DD24" s="623">
        <v>1495368</v>
      </c>
      <c r="DE24" s="583"/>
      <c r="DF24" s="583"/>
      <c r="DG24" s="583"/>
      <c r="DH24" s="583"/>
      <c r="DI24" s="583"/>
      <c r="DJ24" s="583"/>
      <c r="DK24" s="584"/>
      <c r="DL24" s="623">
        <v>1445569</v>
      </c>
      <c r="DM24" s="583"/>
      <c r="DN24" s="583"/>
      <c r="DO24" s="583"/>
      <c r="DP24" s="583"/>
      <c r="DQ24" s="583"/>
      <c r="DR24" s="583"/>
      <c r="DS24" s="583"/>
      <c r="DT24" s="583"/>
      <c r="DU24" s="583"/>
      <c r="DV24" s="584"/>
      <c r="DW24" s="587">
        <v>45.4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248577</v>
      </c>
      <c r="S25" s="594"/>
      <c r="T25" s="594"/>
      <c r="U25" s="594"/>
      <c r="V25" s="594"/>
      <c r="W25" s="594"/>
      <c r="X25" s="594"/>
      <c r="Y25" s="595"/>
      <c r="Z25" s="596">
        <v>4.9000000000000004</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853581</v>
      </c>
      <c r="CS25" s="619"/>
      <c r="CT25" s="619"/>
      <c r="CU25" s="619"/>
      <c r="CV25" s="619"/>
      <c r="CW25" s="619"/>
      <c r="CX25" s="619"/>
      <c r="CY25" s="620"/>
      <c r="CZ25" s="627">
        <v>17.2</v>
      </c>
      <c r="DA25" s="628"/>
      <c r="DB25" s="628"/>
      <c r="DC25" s="629"/>
      <c r="DD25" s="602">
        <v>833559</v>
      </c>
      <c r="DE25" s="619"/>
      <c r="DF25" s="619"/>
      <c r="DG25" s="619"/>
      <c r="DH25" s="619"/>
      <c r="DI25" s="619"/>
      <c r="DJ25" s="619"/>
      <c r="DK25" s="620"/>
      <c r="DL25" s="602">
        <v>784581</v>
      </c>
      <c r="DM25" s="619"/>
      <c r="DN25" s="619"/>
      <c r="DO25" s="619"/>
      <c r="DP25" s="619"/>
      <c r="DQ25" s="619"/>
      <c r="DR25" s="619"/>
      <c r="DS25" s="619"/>
      <c r="DT25" s="619"/>
      <c r="DU25" s="619"/>
      <c r="DV25" s="620"/>
      <c r="DW25" s="598">
        <v>24.6</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547081</v>
      </c>
      <c r="CS26" s="594"/>
      <c r="CT26" s="594"/>
      <c r="CU26" s="594"/>
      <c r="CV26" s="594"/>
      <c r="CW26" s="594"/>
      <c r="CX26" s="594"/>
      <c r="CY26" s="595"/>
      <c r="CZ26" s="627">
        <v>11</v>
      </c>
      <c r="DA26" s="628"/>
      <c r="DB26" s="628"/>
      <c r="DC26" s="629"/>
      <c r="DD26" s="602">
        <v>530068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262776</v>
      </c>
      <c r="S27" s="594"/>
      <c r="T27" s="594"/>
      <c r="U27" s="594"/>
      <c r="V27" s="594"/>
      <c r="W27" s="594"/>
      <c r="X27" s="594"/>
      <c r="Y27" s="595"/>
      <c r="Z27" s="596">
        <v>5.2</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561154</v>
      </c>
      <c r="BH27" s="594"/>
      <c r="BI27" s="594"/>
      <c r="BJ27" s="594"/>
      <c r="BK27" s="594"/>
      <c r="BL27" s="594"/>
      <c r="BM27" s="594"/>
      <c r="BN27" s="595"/>
      <c r="BO27" s="596">
        <v>100</v>
      </c>
      <c r="BP27" s="596"/>
      <c r="BQ27" s="596"/>
      <c r="BR27" s="596"/>
      <c r="BS27" s="602">
        <v>6132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281375</v>
      </c>
      <c r="CS27" s="619"/>
      <c r="CT27" s="619"/>
      <c r="CU27" s="619"/>
      <c r="CV27" s="619"/>
      <c r="CW27" s="619"/>
      <c r="CX27" s="619"/>
      <c r="CY27" s="620"/>
      <c r="CZ27" s="627">
        <v>5.7</v>
      </c>
      <c r="DA27" s="628"/>
      <c r="DB27" s="628"/>
      <c r="DC27" s="629"/>
      <c r="DD27" s="602">
        <v>94676</v>
      </c>
      <c r="DE27" s="619"/>
      <c r="DF27" s="619"/>
      <c r="DG27" s="619"/>
      <c r="DH27" s="619"/>
      <c r="DI27" s="619"/>
      <c r="DJ27" s="619"/>
      <c r="DK27" s="620"/>
      <c r="DL27" s="602">
        <v>93855</v>
      </c>
      <c r="DM27" s="619"/>
      <c r="DN27" s="619"/>
      <c r="DO27" s="619"/>
      <c r="DP27" s="619"/>
      <c r="DQ27" s="619"/>
      <c r="DR27" s="619"/>
      <c r="DS27" s="619"/>
      <c r="DT27" s="619"/>
      <c r="DU27" s="619"/>
      <c r="DV27" s="620"/>
      <c r="DW27" s="598">
        <v>2.9</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14174</v>
      </c>
      <c r="S28" s="594"/>
      <c r="T28" s="594"/>
      <c r="U28" s="594"/>
      <c r="V28" s="594"/>
      <c r="W28" s="594"/>
      <c r="X28" s="594"/>
      <c r="Y28" s="595"/>
      <c r="Z28" s="596">
        <v>0.3</v>
      </c>
      <c r="AA28" s="596"/>
      <c r="AB28" s="596"/>
      <c r="AC28" s="596"/>
      <c r="AD28" s="597">
        <v>6822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600592</v>
      </c>
      <c r="CS28" s="594"/>
      <c r="CT28" s="594"/>
      <c r="CU28" s="594"/>
      <c r="CV28" s="594"/>
      <c r="CW28" s="594"/>
      <c r="CX28" s="594"/>
      <c r="CY28" s="595"/>
      <c r="CZ28" s="627">
        <v>12.1</v>
      </c>
      <c r="DA28" s="628"/>
      <c r="DB28" s="628"/>
      <c r="DC28" s="629"/>
      <c r="DD28" s="602">
        <v>567133</v>
      </c>
      <c r="DE28" s="594"/>
      <c r="DF28" s="594"/>
      <c r="DG28" s="594"/>
      <c r="DH28" s="594"/>
      <c r="DI28" s="594"/>
      <c r="DJ28" s="594"/>
      <c r="DK28" s="595"/>
      <c r="DL28" s="602">
        <v>567133</v>
      </c>
      <c r="DM28" s="594"/>
      <c r="DN28" s="594"/>
      <c r="DO28" s="594"/>
      <c r="DP28" s="594"/>
      <c r="DQ28" s="594"/>
      <c r="DR28" s="594"/>
      <c r="DS28" s="594"/>
      <c r="DT28" s="594"/>
      <c r="DU28" s="594"/>
      <c r="DV28" s="595"/>
      <c r="DW28" s="598">
        <v>17.8</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12728</v>
      </c>
      <c r="S29" s="594"/>
      <c r="T29" s="594"/>
      <c r="U29" s="594"/>
      <c r="V29" s="594"/>
      <c r="W29" s="594"/>
      <c r="X29" s="594"/>
      <c r="Y29" s="595"/>
      <c r="Z29" s="596">
        <v>0.3</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600592</v>
      </c>
      <c r="CS29" s="619"/>
      <c r="CT29" s="619"/>
      <c r="CU29" s="619"/>
      <c r="CV29" s="619"/>
      <c r="CW29" s="619"/>
      <c r="CX29" s="619"/>
      <c r="CY29" s="620"/>
      <c r="CZ29" s="627">
        <v>12.1</v>
      </c>
      <c r="DA29" s="628"/>
      <c r="DB29" s="628"/>
      <c r="DC29" s="629"/>
      <c r="DD29" s="602">
        <v>567133</v>
      </c>
      <c r="DE29" s="619"/>
      <c r="DF29" s="619"/>
      <c r="DG29" s="619"/>
      <c r="DH29" s="619"/>
      <c r="DI29" s="619"/>
      <c r="DJ29" s="619"/>
      <c r="DK29" s="620"/>
      <c r="DL29" s="602">
        <v>567133</v>
      </c>
      <c r="DM29" s="619"/>
      <c r="DN29" s="619"/>
      <c r="DO29" s="619"/>
      <c r="DP29" s="619"/>
      <c r="DQ29" s="619"/>
      <c r="DR29" s="619"/>
      <c r="DS29" s="619"/>
      <c r="DT29" s="619"/>
      <c r="DU29" s="619"/>
      <c r="DV29" s="620"/>
      <c r="DW29" s="598">
        <v>17.8</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425911</v>
      </c>
      <c r="S30" s="594"/>
      <c r="T30" s="594"/>
      <c r="U30" s="594"/>
      <c r="V30" s="594"/>
      <c r="W30" s="594"/>
      <c r="X30" s="594"/>
      <c r="Y30" s="595"/>
      <c r="Z30" s="596">
        <v>8.4</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97.3</v>
      </c>
      <c r="BH30" s="652"/>
      <c r="BI30" s="652"/>
      <c r="BJ30" s="652"/>
      <c r="BK30" s="652"/>
      <c r="BL30" s="652"/>
      <c r="BM30" s="588">
        <v>90.2</v>
      </c>
      <c r="BN30" s="652"/>
      <c r="BO30" s="652"/>
      <c r="BP30" s="652"/>
      <c r="BQ30" s="653"/>
      <c r="BR30" s="651">
        <v>97</v>
      </c>
      <c r="BS30" s="652"/>
      <c r="BT30" s="652"/>
      <c r="BU30" s="652"/>
      <c r="BV30" s="652"/>
      <c r="BW30" s="652"/>
      <c r="BX30" s="588">
        <v>87</v>
      </c>
      <c r="BY30" s="652"/>
      <c r="BZ30" s="652"/>
      <c r="CA30" s="652"/>
      <c r="CB30" s="653"/>
      <c r="CD30" s="656"/>
      <c r="CE30" s="657"/>
      <c r="CF30" s="607" t="s">
        <v>293</v>
      </c>
      <c r="CG30" s="608"/>
      <c r="CH30" s="608"/>
      <c r="CI30" s="608"/>
      <c r="CJ30" s="608"/>
      <c r="CK30" s="608"/>
      <c r="CL30" s="608"/>
      <c r="CM30" s="608"/>
      <c r="CN30" s="608"/>
      <c r="CO30" s="608"/>
      <c r="CP30" s="608"/>
      <c r="CQ30" s="609"/>
      <c r="CR30" s="593">
        <v>525718</v>
      </c>
      <c r="CS30" s="594"/>
      <c r="CT30" s="594"/>
      <c r="CU30" s="594"/>
      <c r="CV30" s="594"/>
      <c r="CW30" s="594"/>
      <c r="CX30" s="594"/>
      <c r="CY30" s="595"/>
      <c r="CZ30" s="627">
        <v>10.6</v>
      </c>
      <c r="DA30" s="628"/>
      <c r="DB30" s="628"/>
      <c r="DC30" s="629"/>
      <c r="DD30" s="602">
        <v>499409</v>
      </c>
      <c r="DE30" s="594"/>
      <c r="DF30" s="594"/>
      <c r="DG30" s="594"/>
      <c r="DH30" s="594"/>
      <c r="DI30" s="594"/>
      <c r="DJ30" s="594"/>
      <c r="DK30" s="595"/>
      <c r="DL30" s="602">
        <v>499409</v>
      </c>
      <c r="DM30" s="594"/>
      <c r="DN30" s="594"/>
      <c r="DO30" s="594"/>
      <c r="DP30" s="594"/>
      <c r="DQ30" s="594"/>
      <c r="DR30" s="594"/>
      <c r="DS30" s="594"/>
      <c r="DT30" s="594"/>
      <c r="DU30" s="594"/>
      <c r="DV30" s="595"/>
      <c r="DW30" s="598">
        <v>15.7</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189412</v>
      </c>
      <c r="S31" s="594"/>
      <c r="T31" s="594"/>
      <c r="U31" s="594"/>
      <c r="V31" s="594"/>
      <c r="W31" s="594"/>
      <c r="X31" s="594"/>
      <c r="Y31" s="595"/>
      <c r="Z31" s="596">
        <v>3.7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97.9</v>
      </c>
      <c r="BH31" s="619"/>
      <c r="BI31" s="619"/>
      <c r="BJ31" s="619"/>
      <c r="BK31" s="619"/>
      <c r="BL31" s="619"/>
      <c r="BM31" s="599">
        <v>87.9</v>
      </c>
      <c r="BN31" s="649"/>
      <c r="BO31" s="649"/>
      <c r="BP31" s="649"/>
      <c r="BQ31" s="650"/>
      <c r="BR31" s="648">
        <v>97.5</v>
      </c>
      <c r="BS31" s="619"/>
      <c r="BT31" s="619"/>
      <c r="BU31" s="619"/>
      <c r="BV31" s="619"/>
      <c r="BW31" s="619"/>
      <c r="BX31" s="599">
        <v>85.8</v>
      </c>
      <c r="BY31" s="649"/>
      <c r="BZ31" s="649"/>
      <c r="CA31" s="649"/>
      <c r="CB31" s="650"/>
      <c r="CD31" s="656"/>
      <c r="CE31" s="657"/>
      <c r="CF31" s="607" t="s">
        <v>297</v>
      </c>
      <c r="CG31" s="608"/>
      <c r="CH31" s="608"/>
      <c r="CI31" s="608"/>
      <c r="CJ31" s="608"/>
      <c r="CK31" s="608"/>
      <c r="CL31" s="608"/>
      <c r="CM31" s="608"/>
      <c r="CN31" s="608"/>
      <c r="CO31" s="608"/>
      <c r="CP31" s="608"/>
      <c r="CQ31" s="609"/>
      <c r="CR31" s="593">
        <v>74874</v>
      </c>
      <c r="CS31" s="619"/>
      <c r="CT31" s="619"/>
      <c r="CU31" s="619"/>
      <c r="CV31" s="619"/>
      <c r="CW31" s="619"/>
      <c r="CX31" s="619"/>
      <c r="CY31" s="620"/>
      <c r="CZ31" s="627">
        <v>1.5</v>
      </c>
      <c r="DA31" s="628"/>
      <c r="DB31" s="628"/>
      <c r="DC31" s="629"/>
      <c r="DD31" s="602">
        <v>67724</v>
      </c>
      <c r="DE31" s="619"/>
      <c r="DF31" s="619"/>
      <c r="DG31" s="619"/>
      <c r="DH31" s="619"/>
      <c r="DI31" s="619"/>
      <c r="DJ31" s="619"/>
      <c r="DK31" s="620"/>
      <c r="DL31" s="602">
        <v>67724</v>
      </c>
      <c r="DM31" s="619"/>
      <c r="DN31" s="619"/>
      <c r="DO31" s="619"/>
      <c r="DP31" s="619"/>
      <c r="DQ31" s="619"/>
      <c r="DR31" s="619"/>
      <c r="DS31" s="619"/>
      <c r="DT31" s="619"/>
      <c r="DU31" s="619"/>
      <c r="DV31" s="620"/>
      <c r="DW31" s="598">
        <v>2.1</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63398</v>
      </c>
      <c r="S32" s="594"/>
      <c r="T32" s="594"/>
      <c r="U32" s="594"/>
      <c r="V32" s="594"/>
      <c r="W32" s="594"/>
      <c r="X32" s="594"/>
      <c r="Y32" s="595"/>
      <c r="Z32" s="596">
        <v>1.3</v>
      </c>
      <c r="AA32" s="596"/>
      <c r="AB32" s="596"/>
      <c r="AC32" s="596"/>
      <c r="AD32" s="597">
        <v>194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v>
      </c>
      <c r="BH32" s="661"/>
      <c r="BI32" s="661"/>
      <c r="BJ32" s="661"/>
      <c r="BK32" s="661"/>
      <c r="BL32" s="661"/>
      <c r="BM32" s="662">
        <v>89.4</v>
      </c>
      <c r="BN32" s="661"/>
      <c r="BO32" s="661"/>
      <c r="BP32" s="661"/>
      <c r="BQ32" s="663"/>
      <c r="BR32" s="660">
        <v>95.7</v>
      </c>
      <c r="BS32" s="661"/>
      <c r="BT32" s="661"/>
      <c r="BU32" s="661"/>
      <c r="BV32" s="661"/>
      <c r="BW32" s="661"/>
      <c r="BX32" s="662">
        <v>84.3</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404052</v>
      </c>
      <c r="S33" s="594"/>
      <c r="T33" s="594"/>
      <c r="U33" s="594"/>
      <c r="V33" s="594"/>
      <c r="W33" s="594"/>
      <c r="X33" s="594"/>
      <c r="Y33" s="595"/>
      <c r="Z33" s="596">
        <v>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2613806</v>
      </c>
      <c r="CS33" s="619"/>
      <c r="CT33" s="619"/>
      <c r="CU33" s="619"/>
      <c r="CV33" s="619"/>
      <c r="CW33" s="619"/>
      <c r="CX33" s="619"/>
      <c r="CY33" s="620"/>
      <c r="CZ33" s="627">
        <v>52.6</v>
      </c>
      <c r="DA33" s="628"/>
      <c r="DB33" s="628"/>
      <c r="DC33" s="629"/>
      <c r="DD33" s="602">
        <v>2245731</v>
      </c>
      <c r="DE33" s="619"/>
      <c r="DF33" s="619"/>
      <c r="DG33" s="619"/>
      <c r="DH33" s="619"/>
      <c r="DI33" s="619"/>
      <c r="DJ33" s="619"/>
      <c r="DK33" s="620"/>
      <c r="DL33" s="602">
        <v>1266135</v>
      </c>
      <c r="DM33" s="619"/>
      <c r="DN33" s="619"/>
      <c r="DO33" s="619"/>
      <c r="DP33" s="619"/>
      <c r="DQ33" s="619"/>
      <c r="DR33" s="619"/>
      <c r="DS33" s="619"/>
      <c r="DT33" s="619"/>
      <c r="DU33" s="619"/>
      <c r="DV33" s="620"/>
      <c r="DW33" s="598">
        <v>39.700000000000003</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791422</v>
      </c>
      <c r="CS34" s="594"/>
      <c r="CT34" s="594"/>
      <c r="CU34" s="594"/>
      <c r="CV34" s="594"/>
      <c r="CW34" s="594"/>
      <c r="CX34" s="594"/>
      <c r="CY34" s="595"/>
      <c r="CZ34" s="627">
        <v>15.9</v>
      </c>
      <c r="DA34" s="628"/>
      <c r="DB34" s="628"/>
      <c r="DC34" s="629"/>
      <c r="DD34" s="602">
        <v>603052</v>
      </c>
      <c r="DE34" s="594"/>
      <c r="DF34" s="594"/>
      <c r="DG34" s="594"/>
      <c r="DH34" s="594"/>
      <c r="DI34" s="594"/>
      <c r="DJ34" s="594"/>
      <c r="DK34" s="595"/>
      <c r="DL34" s="602">
        <v>555379</v>
      </c>
      <c r="DM34" s="594"/>
      <c r="DN34" s="594"/>
      <c r="DO34" s="594"/>
      <c r="DP34" s="594"/>
      <c r="DQ34" s="594"/>
      <c r="DR34" s="594"/>
      <c r="DS34" s="594"/>
      <c r="DT34" s="594"/>
      <c r="DU34" s="594"/>
      <c r="DV34" s="595"/>
      <c r="DW34" s="598">
        <v>17.399999999999999</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166152</v>
      </c>
      <c r="S35" s="594"/>
      <c r="T35" s="594"/>
      <c r="U35" s="594"/>
      <c r="V35" s="594"/>
      <c r="W35" s="594"/>
      <c r="X35" s="594"/>
      <c r="Y35" s="595"/>
      <c r="Z35" s="596">
        <v>3.3</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948196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-80620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205997</v>
      </c>
      <c r="CS35" s="619"/>
      <c r="CT35" s="619"/>
      <c r="CU35" s="619"/>
      <c r="CV35" s="619"/>
      <c r="CW35" s="619"/>
      <c r="CX35" s="619"/>
      <c r="CY35" s="620"/>
      <c r="CZ35" s="627">
        <v>4.0999999999999996</v>
      </c>
      <c r="DA35" s="628"/>
      <c r="DB35" s="628"/>
      <c r="DC35" s="629"/>
      <c r="DD35" s="602">
        <v>174794</v>
      </c>
      <c r="DE35" s="619"/>
      <c r="DF35" s="619"/>
      <c r="DG35" s="619"/>
      <c r="DH35" s="619"/>
      <c r="DI35" s="619"/>
      <c r="DJ35" s="619"/>
      <c r="DK35" s="620"/>
      <c r="DL35" s="602">
        <v>173557</v>
      </c>
      <c r="DM35" s="619"/>
      <c r="DN35" s="619"/>
      <c r="DO35" s="619"/>
      <c r="DP35" s="619"/>
      <c r="DQ35" s="619"/>
      <c r="DR35" s="619"/>
      <c r="DS35" s="619"/>
      <c r="DT35" s="619"/>
      <c r="DU35" s="619"/>
      <c r="DV35" s="620"/>
      <c r="DW35" s="598">
        <v>5.4</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5054621</v>
      </c>
      <c r="S36" s="666"/>
      <c r="T36" s="666"/>
      <c r="U36" s="666"/>
      <c r="V36" s="666"/>
      <c r="W36" s="666"/>
      <c r="X36" s="666"/>
      <c r="Y36" s="667"/>
      <c r="Z36" s="668">
        <v>100</v>
      </c>
      <c r="AA36" s="668"/>
      <c r="AB36" s="668"/>
      <c r="AC36" s="668"/>
      <c r="AD36" s="669">
        <v>3020139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358000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-97554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622940</v>
      </c>
      <c r="CS36" s="594"/>
      <c r="CT36" s="594"/>
      <c r="CU36" s="594"/>
      <c r="CV36" s="594"/>
      <c r="CW36" s="594"/>
      <c r="CX36" s="594"/>
      <c r="CY36" s="595"/>
      <c r="CZ36" s="627">
        <v>12.5</v>
      </c>
      <c r="DA36" s="628"/>
      <c r="DB36" s="628"/>
      <c r="DC36" s="629"/>
      <c r="DD36" s="602">
        <v>538808</v>
      </c>
      <c r="DE36" s="594"/>
      <c r="DF36" s="594"/>
      <c r="DG36" s="594"/>
      <c r="DH36" s="594"/>
      <c r="DI36" s="594"/>
      <c r="DJ36" s="594"/>
      <c r="DK36" s="595"/>
      <c r="DL36" s="602">
        <v>196909</v>
      </c>
      <c r="DM36" s="594"/>
      <c r="DN36" s="594"/>
      <c r="DO36" s="594"/>
      <c r="DP36" s="594"/>
      <c r="DQ36" s="594"/>
      <c r="DR36" s="594"/>
      <c r="DS36" s="594"/>
      <c r="DT36" s="594"/>
      <c r="DU36" s="594"/>
      <c r="DV36" s="595"/>
      <c r="DW36" s="598">
        <v>6.2</v>
      </c>
      <c r="DX36" s="621"/>
      <c r="DY36" s="621"/>
      <c r="DZ36" s="621"/>
      <c r="EA36" s="621"/>
      <c r="EB36" s="621"/>
      <c r="EC36" s="622"/>
    </row>
    <row r="37" spans="2:133" ht="11.25" customHeight="1">
      <c r="AQ37" s="672" t="s">
        <v>315</v>
      </c>
      <c r="AR37" s="673"/>
      <c r="AS37" s="673"/>
      <c r="AT37" s="673"/>
      <c r="AU37" s="673"/>
      <c r="AV37" s="673"/>
      <c r="AW37" s="673"/>
      <c r="AX37" s="673"/>
      <c r="AY37" s="674"/>
      <c r="AZ37" s="593">
        <v>237308</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1009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118903</v>
      </c>
      <c r="CS37" s="619"/>
      <c r="CT37" s="619"/>
      <c r="CU37" s="619"/>
      <c r="CV37" s="619"/>
      <c r="CW37" s="619"/>
      <c r="CX37" s="619"/>
      <c r="CY37" s="620"/>
      <c r="CZ37" s="627">
        <v>2.4</v>
      </c>
      <c r="DA37" s="628"/>
      <c r="DB37" s="628"/>
      <c r="DC37" s="629"/>
      <c r="DD37" s="602">
        <v>118903</v>
      </c>
      <c r="DE37" s="619"/>
      <c r="DF37" s="619"/>
      <c r="DG37" s="619"/>
      <c r="DH37" s="619"/>
      <c r="DI37" s="619"/>
      <c r="DJ37" s="619"/>
      <c r="DK37" s="620"/>
      <c r="DL37" s="602">
        <v>118902</v>
      </c>
      <c r="DM37" s="619"/>
      <c r="DN37" s="619"/>
      <c r="DO37" s="619"/>
      <c r="DP37" s="619"/>
      <c r="DQ37" s="619"/>
      <c r="DR37" s="619"/>
      <c r="DS37" s="619"/>
      <c r="DT37" s="619"/>
      <c r="DU37" s="619"/>
      <c r="DV37" s="620"/>
      <c r="DW37" s="598">
        <v>3.7</v>
      </c>
      <c r="DX37" s="621"/>
      <c r="DY37" s="621"/>
      <c r="DZ37" s="621"/>
      <c r="EA37" s="621"/>
      <c r="EB37" s="621"/>
      <c r="EC37" s="622"/>
    </row>
    <row r="38" spans="2:133" ht="11.25" customHeight="1">
      <c r="AQ38" s="672" t="s">
        <v>318</v>
      </c>
      <c r="AR38" s="673"/>
      <c r="AS38" s="673"/>
      <c r="AT38" s="673"/>
      <c r="AU38" s="673"/>
      <c r="AV38" s="673"/>
      <c r="AW38" s="673"/>
      <c r="AX38" s="673"/>
      <c r="AY38" s="674"/>
      <c r="AZ38" s="593">
        <v>9726</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1751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575089</v>
      </c>
      <c r="CS38" s="594"/>
      <c r="CT38" s="594"/>
      <c r="CU38" s="594"/>
      <c r="CV38" s="594"/>
      <c r="CW38" s="594"/>
      <c r="CX38" s="594"/>
      <c r="CY38" s="595"/>
      <c r="CZ38" s="627">
        <v>11.6</v>
      </c>
      <c r="DA38" s="628"/>
      <c r="DB38" s="628"/>
      <c r="DC38" s="629"/>
      <c r="DD38" s="602">
        <v>521989</v>
      </c>
      <c r="DE38" s="594"/>
      <c r="DF38" s="594"/>
      <c r="DG38" s="594"/>
      <c r="DH38" s="594"/>
      <c r="DI38" s="594"/>
      <c r="DJ38" s="594"/>
      <c r="DK38" s="595"/>
      <c r="DL38" s="602">
        <v>340290</v>
      </c>
      <c r="DM38" s="594"/>
      <c r="DN38" s="594"/>
      <c r="DO38" s="594"/>
      <c r="DP38" s="594"/>
      <c r="DQ38" s="594"/>
      <c r="DR38" s="594"/>
      <c r="DS38" s="594"/>
      <c r="DT38" s="594"/>
      <c r="DU38" s="594"/>
      <c r="DV38" s="595"/>
      <c r="DW38" s="598">
        <v>10.7</v>
      </c>
      <c r="DX38" s="621"/>
      <c r="DY38" s="621"/>
      <c r="DZ38" s="621"/>
      <c r="EA38" s="621"/>
      <c r="EB38" s="621"/>
      <c r="EC38" s="622"/>
    </row>
    <row r="39" spans="2:133" ht="11.25" customHeight="1">
      <c r="AQ39" s="672" t="s">
        <v>321</v>
      </c>
      <c r="AR39" s="673"/>
      <c r="AS39" s="673"/>
      <c r="AT39" s="673"/>
      <c r="AU39" s="673"/>
      <c r="AV39" s="673"/>
      <c r="AW39" s="673"/>
      <c r="AX39" s="673"/>
      <c r="AY39" s="674"/>
      <c r="AZ39" s="593">
        <v>5381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111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407386</v>
      </c>
      <c r="CS39" s="619"/>
      <c r="CT39" s="619"/>
      <c r="CU39" s="619"/>
      <c r="CV39" s="619"/>
      <c r="CW39" s="619"/>
      <c r="CX39" s="619"/>
      <c r="CY39" s="620"/>
      <c r="CZ39" s="627">
        <v>8.1999999999999993</v>
      </c>
      <c r="DA39" s="628"/>
      <c r="DB39" s="628"/>
      <c r="DC39" s="629"/>
      <c r="DD39" s="602">
        <v>406759</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75599</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120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10972</v>
      </c>
      <c r="CS40" s="594"/>
      <c r="CT40" s="594"/>
      <c r="CU40" s="594"/>
      <c r="CV40" s="594"/>
      <c r="CW40" s="594"/>
      <c r="CX40" s="594"/>
      <c r="CY40" s="595"/>
      <c r="CZ40" s="627">
        <v>0.2</v>
      </c>
      <c r="DA40" s="628"/>
      <c r="DB40" s="628"/>
      <c r="DC40" s="629"/>
      <c r="DD40" s="602">
        <v>329</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262182</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327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618716</v>
      </c>
      <c r="CS42" s="594"/>
      <c r="CT42" s="594"/>
      <c r="CU42" s="594"/>
      <c r="CV42" s="594"/>
      <c r="CW42" s="594"/>
      <c r="CX42" s="594"/>
      <c r="CY42" s="595"/>
      <c r="CZ42" s="627">
        <v>12.5</v>
      </c>
      <c r="DA42" s="686"/>
      <c r="DB42" s="686"/>
      <c r="DC42" s="687"/>
      <c r="DD42" s="602">
        <v>251938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7122</v>
      </c>
      <c r="CS43" s="619"/>
      <c r="CT43" s="619"/>
      <c r="CU43" s="619"/>
      <c r="CV43" s="619"/>
      <c r="CW43" s="619"/>
      <c r="CX43" s="619"/>
      <c r="CY43" s="620"/>
      <c r="CZ43" s="627">
        <v>0.1</v>
      </c>
      <c r="DA43" s="628"/>
      <c r="DB43" s="628"/>
      <c r="DC43" s="629"/>
      <c r="DD43" s="602">
        <v>7122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618716</v>
      </c>
      <c r="CS44" s="594"/>
      <c r="CT44" s="594"/>
      <c r="CU44" s="594"/>
      <c r="CV44" s="594"/>
      <c r="CW44" s="594"/>
      <c r="CX44" s="594"/>
      <c r="CY44" s="595"/>
      <c r="CZ44" s="627">
        <v>12.5</v>
      </c>
      <c r="DA44" s="686"/>
      <c r="DB44" s="686"/>
      <c r="DC44" s="687"/>
      <c r="DD44" s="602">
        <v>251938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379325</v>
      </c>
      <c r="CS45" s="619"/>
      <c r="CT45" s="619"/>
      <c r="CU45" s="619"/>
      <c r="CV45" s="619"/>
      <c r="CW45" s="619"/>
      <c r="CX45" s="619"/>
      <c r="CY45" s="620"/>
      <c r="CZ45" s="627">
        <v>7.6</v>
      </c>
      <c r="DA45" s="628"/>
      <c r="DB45" s="628"/>
      <c r="DC45" s="629"/>
      <c r="DD45" s="602">
        <v>105664</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218757</v>
      </c>
      <c r="CS46" s="594"/>
      <c r="CT46" s="594"/>
      <c r="CU46" s="594"/>
      <c r="CV46" s="594"/>
      <c r="CW46" s="594"/>
      <c r="CX46" s="594"/>
      <c r="CY46" s="595"/>
      <c r="CZ46" s="627">
        <v>4.4000000000000004</v>
      </c>
      <c r="DA46" s="686"/>
      <c r="DB46" s="686"/>
      <c r="DC46" s="687"/>
      <c r="DD46" s="602">
        <v>141840</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t="s">
        <v>325</v>
      </c>
      <c r="CS47" s="619"/>
      <c r="CT47" s="619"/>
      <c r="CU47" s="619"/>
      <c r="CV47" s="619"/>
      <c r="CW47" s="619"/>
      <c r="CX47" s="619"/>
      <c r="CY47" s="620"/>
      <c r="CZ47" s="627" t="s">
        <v>325</v>
      </c>
      <c r="DA47" s="628"/>
      <c r="DB47" s="628"/>
      <c r="DC47" s="629"/>
      <c r="DD47" s="602" t="s">
        <v>325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86"/>
      <c r="DB48" s="686"/>
      <c r="DC48" s="687"/>
      <c r="DD48" s="602" t="s">
        <v>325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4968070</v>
      </c>
      <c r="CS49" s="661"/>
      <c r="CT49" s="661"/>
      <c r="CU49" s="661"/>
      <c r="CV49" s="661"/>
      <c r="CW49" s="661"/>
      <c r="CX49" s="661"/>
      <c r="CY49" s="688"/>
      <c r="CZ49" s="689">
        <v>100</v>
      </c>
      <c r="DA49" s="690"/>
      <c r="DB49" s="690"/>
      <c r="DC49" s="691"/>
      <c r="DD49" s="692">
        <v>3993037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5055</v>
      </c>
      <c r="R7" s="723"/>
      <c r="S7" s="723"/>
      <c r="T7" s="723"/>
      <c r="U7" s="723"/>
      <c r="V7" s="723">
        <v>4968</v>
      </c>
      <c r="W7" s="723"/>
      <c r="X7" s="723"/>
      <c r="Y7" s="723"/>
      <c r="Z7" s="723"/>
      <c r="AA7" s="723">
        <v>87</v>
      </c>
      <c r="AB7" s="723"/>
      <c r="AC7" s="723"/>
      <c r="AD7" s="723"/>
      <c r="AE7" s="724"/>
      <c r="AF7" s="725">
        <v>80</v>
      </c>
      <c r="AG7" s="726"/>
      <c r="AH7" s="726"/>
      <c r="AI7" s="726"/>
      <c r="AJ7" s="727"/>
      <c r="AK7" s="762">
        <v>426</v>
      </c>
      <c r="AL7" s="763"/>
      <c r="AM7" s="763"/>
      <c r="AN7" s="763"/>
      <c r="AO7" s="763"/>
      <c r="AP7" s="763">
        <v>5179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5055</v>
      </c>
      <c r="R23" s="782"/>
      <c r="S23" s="782"/>
      <c r="T23" s="782"/>
      <c r="U23" s="782"/>
      <c r="V23" s="782">
        <v>4968</v>
      </c>
      <c r="W23" s="782"/>
      <c r="X23" s="782"/>
      <c r="Y23" s="782"/>
      <c r="Z23" s="782"/>
      <c r="AA23" s="782">
        <v>87</v>
      </c>
      <c r="AB23" s="782"/>
      <c r="AC23" s="782"/>
      <c r="AD23" s="782"/>
      <c r="AE23" s="783"/>
      <c r="AF23" s="784">
        <v>80</v>
      </c>
      <c r="AG23" s="782"/>
      <c r="AH23" s="782"/>
      <c r="AI23" s="782"/>
      <c r="AJ23" s="785"/>
      <c r="AK23" s="786"/>
      <c r="AL23" s="787"/>
      <c r="AM23" s="787"/>
      <c r="AN23" s="787"/>
      <c r="AO23" s="787"/>
      <c r="AP23" s="782">
        <v>5179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837</v>
      </c>
      <c r="R28" s="811"/>
      <c r="S28" s="811"/>
      <c r="T28" s="811"/>
      <c r="U28" s="811"/>
      <c r="V28" s="811">
        <v>918</v>
      </c>
      <c r="W28" s="811"/>
      <c r="X28" s="811"/>
      <c r="Y28" s="811"/>
      <c r="Z28" s="811"/>
      <c r="AA28" s="811">
        <v>-81</v>
      </c>
      <c r="AB28" s="811"/>
      <c r="AC28" s="811"/>
      <c r="AD28" s="811"/>
      <c r="AE28" s="812"/>
      <c r="AF28" s="813">
        <v>-81</v>
      </c>
      <c r="AG28" s="811"/>
      <c r="AH28" s="811"/>
      <c r="AI28" s="811"/>
      <c r="AJ28" s="814"/>
      <c r="AK28" s="815">
        <v>76</v>
      </c>
      <c r="AL28" s="806"/>
      <c r="AM28" s="806"/>
      <c r="AN28" s="806"/>
      <c r="AO28" s="806"/>
      <c r="AP28" s="806">
        <v>0</v>
      </c>
      <c r="AQ28" s="806"/>
      <c r="AR28" s="806"/>
      <c r="AS28" s="806"/>
      <c r="AT28" s="806"/>
      <c r="AU28" s="806" t="s">
        <v>547</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721</v>
      </c>
      <c r="R29" s="747"/>
      <c r="S29" s="747"/>
      <c r="T29" s="747"/>
      <c r="U29" s="747"/>
      <c r="V29" s="747">
        <v>682</v>
      </c>
      <c r="W29" s="747"/>
      <c r="X29" s="747"/>
      <c r="Y29" s="747"/>
      <c r="Z29" s="747"/>
      <c r="AA29" s="747">
        <v>39</v>
      </c>
      <c r="AB29" s="747"/>
      <c r="AC29" s="747"/>
      <c r="AD29" s="747"/>
      <c r="AE29" s="748"/>
      <c r="AF29" s="749">
        <v>39</v>
      </c>
      <c r="AG29" s="750"/>
      <c r="AH29" s="750"/>
      <c r="AI29" s="750"/>
      <c r="AJ29" s="751"/>
      <c r="AK29" s="818">
        <v>123</v>
      </c>
      <c r="AL29" s="819"/>
      <c r="AM29" s="819"/>
      <c r="AN29" s="819"/>
      <c r="AO29" s="819"/>
      <c r="AP29" s="819">
        <v>0</v>
      </c>
      <c r="AQ29" s="819"/>
      <c r="AR29" s="819"/>
      <c r="AS29" s="819"/>
      <c r="AT29" s="819"/>
      <c r="AU29" s="819" t="s">
        <v>547</v>
      </c>
      <c r="AV29" s="819"/>
      <c r="AW29" s="819"/>
      <c r="AX29" s="819"/>
      <c r="AY29" s="819"/>
      <c r="AZ29" s="820" t="s">
        <v>547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101</v>
      </c>
      <c r="R30" s="747"/>
      <c r="S30" s="747"/>
      <c r="T30" s="747"/>
      <c r="U30" s="747"/>
      <c r="V30" s="747">
        <v>100</v>
      </c>
      <c r="W30" s="747"/>
      <c r="X30" s="747"/>
      <c r="Y30" s="747"/>
      <c r="Z30" s="747"/>
      <c r="AA30" s="747">
        <v>1</v>
      </c>
      <c r="AB30" s="747"/>
      <c r="AC30" s="747"/>
      <c r="AD30" s="747"/>
      <c r="AE30" s="748"/>
      <c r="AF30" s="749">
        <v>1</v>
      </c>
      <c r="AG30" s="750"/>
      <c r="AH30" s="750"/>
      <c r="AI30" s="750"/>
      <c r="AJ30" s="751"/>
      <c r="AK30" s="818">
        <v>36</v>
      </c>
      <c r="AL30" s="819"/>
      <c r="AM30" s="819"/>
      <c r="AN30" s="819"/>
      <c r="AO30" s="819"/>
      <c r="AP30" s="819">
        <v>0</v>
      </c>
      <c r="AQ30" s="819"/>
      <c r="AR30" s="819"/>
      <c r="AS30" s="819"/>
      <c r="AT30" s="819"/>
      <c r="AU30" s="819" t="s">
        <v>547</v>
      </c>
      <c r="AV30" s="819"/>
      <c r="AW30" s="819"/>
      <c r="AX30" s="819"/>
      <c r="AY30" s="819"/>
      <c r="AZ30" s="820" t="s">
        <v>547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157</v>
      </c>
      <c r="R31" s="747"/>
      <c r="S31" s="747"/>
      <c r="T31" s="747"/>
      <c r="U31" s="747"/>
      <c r="V31" s="747">
        <v>144</v>
      </c>
      <c r="W31" s="747"/>
      <c r="X31" s="747"/>
      <c r="Y31" s="747"/>
      <c r="Z31" s="747"/>
      <c r="AA31" s="747">
        <v>13</v>
      </c>
      <c r="AB31" s="747"/>
      <c r="AC31" s="747"/>
      <c r="AD31" s="747"/>
      <c r="AE31" s="748"/>
      <c r="AF31" s="749">
        <v>53</v>
      </c>
      <c r="AG31" s="750"/>
      <c r="AH31" s="750"/>
      <c r="AI31" s="750"/>
      <c r="AJ31" s="751"/>
      <c r="AK31" s="818">
        <v>5</v>
      </c>
      <c r="AL31" s="819"/>
      <c r="AM31" s="819"/>
      <c r="AN31" s="819"/>
      <c r="AO31" s="819"/>
      <c r="AP31" s="819">
        <v>538</v>
      </c>
      <c r="AQ31" s="819"/>
      <c r="AR31" s="819"/>
      <c r="AS31" s="819"/>
      <c r="AT31" s="819"/>
      <c r="AU31" s="819">
        <v>34</v>
      </c>
      <c r="AV31" s="819"/>
      <c r="AW31" s="819"/>
      <c r="AX31" s="819"/>
      <c r="AY31" s="819"/>
      <c r="AZ31" s="820" t="s">
        <v>547</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93</v>
      </c>
      <c r="R32" s="747"/>
      <c r="S32" s="747"/>
      <c r="T32" s="747"/>
      <c r="U32" s="747"/>
      <c r="V32" s="747">
        <v>167</v>
      </c>
      <c r="W32" s="747"/>
      <c r="X32" s="747"/>
      <c r="Y32" s="747"/>
      <c r="Z32" s="747"/>
      <c r="AA32" s="747">
        <v>-74</v>
      </c>
      <c r="AB32" s="747"/>
      <c r="AC32" s="747"/>
      <c r="AD32" s="747"/>
      <c r="AE32" s="748"/>
      <c r="AF32" s="749">
        <v>39</v>
      </c>
      <c r="AG32" s="750"/>
      <c r="AH32" s="750"/>
      <c r="AI32" s="750"/>
      <c r="AJ32" s="751"/>
      <c r="AK32" s="818">
        <v>10</v>
      </c>
      <c r="AL32" s="819"/>
      <c r="AM32" s="819"/>
      <c r="AN32" s="819"/>
      <c r="AO32" s="819"/>
      <c r="AP32" s="819">
        <v>487</v>
      </c>
      <c r="AQ32" s="819"/>
      <c r="AR32" s="819"/>
      <c r="AS32" s="819"/>
      <c r="AT32" s="819"/>
      <c r="AU32" s="819">
        <v>140</v>
      </c>
      <c r="AV32" s="819"/>
      <c r="AW32" s="819"/>
      <c r="AX32" s="819"/>
      <c r="AY32" s="819"/>
      <c r="AZ32" s="820" t="s">
        <v>547</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633</v>
      </c>
      <c r="R33" s="747"/>
      <c r="S33" s="747"/>
      <c r="T33" s="747"/>
      <c r="U33" s="747"/>
      <c r="V33" s="747">
        <v>623</v>
      </c>
      <c r="W33" s="747"/>
      <c r="X33" s="747"/>
      <c r="Y33" s="747"/>
      <c r="Z33" s="747"/>
      <c r="AA33" s="747">
        <v>10</v>
      </c>
      <c r="AB33" s="747"/>
      <c r="AC33" s="747"/>
      <c r="AD33" s="747"/>
      <c r="AE33" s="748"/>
      <c r="AF33" s="749">
        <v>91</v>
      </c>
      <c r="AG33" s="750"/>
      <c r="AH33" s="750"/>
      <c r="AI33" s="750"/>
      <c r="AJ33" s="751"/>
      <c r="AK33" s="818">
        <v>358</v>
      </c>
      <c r="AL33" s="819"/>
      <c r="AM33" s="819"/>
      <c r="AN33" s="819"/>
      <c r="AO33" s="819"/>
      <c r="AP33" s="819">
        <v>5</v>
      </c>
      <c r="AQ33" s="819"/>
      <c r="AR33" s="819"/>
      <c r="AS33" s="819"/>
      <c r="AT33" s="819"/>
      <c r="AU33" s="819">
        <v>2</v>
      </c>
      <c r="AV33" s="819"/>
      <c r="AW33" s="819"/>
      <c r="AX33" s="819"/>
      <c r="AY33" s="819"/>
      <c r="AZ33" s="820" t="s">
        <v>547</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320</v>
      </c>
      <c r="R34" s="747"/>
      <c r="S34" s="747"/>
      <c r="T34" s="747"/>
      <c r="U34" s="747"/>
      <c r="V34" s="747">
        <v>315</v>
      </c>
      <c r="W34" s="747"/>
      <c r="X34" s="747"/>
      <c r="Y34" s="747"/>
      <c r="Z34" s="747"/>
      <c r="AA34" s="747">
        <v>5</v>
      </c>
      <c r="AB34" s="747"/>
      <c r="AC34" s="747"/>
      <c r="AD34" s="747"/>
      <c r="AE34" s="748"/>
      <c r="AF34" s="749">
        <v>5</v>
      </c>
      <c r="AG34" s="750"/>
      <c r="AH34" s="750"/>
      <c r="AI34" s="750"/>
      <c r="AJ34" s="751"/>
      <c r="AK34" s="818">
        <v>237</v>
      </c>
      <c r="AL34" s="819"/>
      <c r="AM34" s="819"/>
      <c r="AN34" s="819"/>
      <c r="AO34" s="819"/>
      <c r="AP34" s="819">
        <v>1408</v>
      </c>
      <c r="AQ34" s="819"/>
      <c r="AR34" s="819"/>
      <c r="AS34" s="819"/>
      <c r="AT34" s="819"/>
      <c r="AU34" s="819">
        <v>1408</v>
      </c>
      <c r="AV34" s="819"/>
      <c r="AW34" s="819"/>
      <c r="AX34" s="819"/>
      <c r="AY34" s="819"/>
      <c r="AZ34" s="820" t="s">
        <v>547</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147</v>
      </c>
      <c r="AG63" s="830"/>
      <c r="AH63" s="830"/>
      <c r="AI63" s="830"/>
      <c r="AJ63" s="831"/>
      <c r="AK63" s="832"/>
      <c r="AL63" s="827"/>
      <c r="AM63" s="827"/>
      <c r="AN63" s="827"/>
      <c r="AO63" s="827"/>
      <c r="AP63" s="830">
        <v>2438</v>
      </c>
      <c r="AQ63" s="830"/>
      <c r="AR63" s="830"/>
      <c r="AS63" s="830"/>
      <c r="AT63" s="830"/>
      <c r="AU63" s="830">
        <v>1584</v>
      </c>
      <c r="AV63" s="830"/>
      <c r="AW63" s="830"/>
      <c r="AX63" s="830"/>
      <c r="AY63" s="830"/>
      <c r="AZ63" s="834"/>
      <c r="BA63" s="834"/>
      <c r="BB63" s="834"/>
      <c r="BC63" s="834"/>
      <c r="BD63" s="834"/>
      <c r="BE63" s="835"/>
      <c r="BF63" s="835"/>
      <c r="BG63" s="835"/>
      <c r="BH63" s="835"/>
      <c r="BI63" s="836"/>
      <c r="BJ63" s="837" t="s">
        <v>391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1626</v>
      </c>
      <c r="R68" s="854"/>
      <c r="S68" s="854"/>
      <c r="T68" s="854"/>
      <c r="U68" s="854"/>
      <c r="V68" s="854">
        <v>1602</v>
      </c>
      <c r="W68" s="854"/>
      <c r="X68" s="854"/>
      <c r="Y68" s="854"/>
      <c r="Z68" s="854"/>
      <c r="AA68" s="854">
        <v>25</v>
      </c>
      <c r="AB68" s="854"/>
      <c r="AC68" s="854"/>
      <c r="AD68" s="854"/>
      <c r="AE68" s="854"/>
      <c r="AF68" s="854">
        <v>25</v>
      </c>
      <c r="AG68" s="854"/>
      <c r="AH68" s="854"/>
      <c r="AI68" s="854"/>
      <c r="AJ68" s="854"/>
      <c r="AK68" s="854" t="s">
        <v>547</v>
      </c>
      <c r="AL68" s="854"/>
      <c r="AM68" s="854"/>
      <c r="AN68" s="854"/>
      <c r="AO68" s="854"/>
      <c r="AP68" s="854">
        <v>1267</v>
      </c>
      <c r="AQ68" s="854"/>
      <c r="AR68" s="854"/>
      <c r="AS68" s="854"/>
      <c r="AT68" s="854"/>
      <c r="AU68" s="854">
        <v>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45</v>
      </c>
      <c r="R69" s="819"/>
      <c r="S69" s="819"/>
      <c r="T69" s="819"/>
      <c r="U69" s="819"/>
      <c r="V69" s="819">
        <v>39</v>
      </c>
      <c r="W69" s="819"/>
      <c r="X69" s="819"/>
      <c r="Y69" s="819"/>
      <c r="Z69" s="819"/>
      <c r="AA69" s="819">
        <v>6</v>
      </c>
      <c r="AB69" s="819"/>
      <c r="AC69" s="819"/>
      <c r="AD69" s="819"/>
      <c r="AE69" s="819"/>
      <c r="AF69" s="819">
        <v>6</v>
      </c>
      <c r="AG69" s="819"/>
      <c r="AH69" s="819"/>
      <c r="AI69" s="819"/>
      <c r="AJ69" s="819"/>
      <c r="AK69" s="819" t="s">
        <v>547</v>
      </c>
      <c r="AL69" s="819"/>
      <c r="AM69" s="819"/>
      <c r="AN69" s="819"/>
      <c r="AO69" s="819"/>
      <c r="AP69" s="819" t="s">
        <v>547</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152</v>
      </c>
      <c r="R70" s="819"/>
      <c r="S70" s="819"/>
      <c r="T70" s="819"/>
      <c r="U70" s="819"/>
      <c r="V70" s="819">
        <v>151</v>
      </c>
      <c r="W70" s="819"/>
      <c r="X70" s="819"/>
      <c r="Y70" s="819"/>
      <c r="Z70" s="819"/>
      <c r="AA70" s="819">
        <v>1</v>
      </c>
      <c r="AB70" s="819"/>
      <c r="AC70" s="819"/>
      <c r="AD70" s="819"/>
      <c r="AE70" s="819"/>
      <c r="AF70" s="819">
        <v>1</v>
      </c>
      <c r="AG70" s="819"/>
      <c r="AH70" s="819"/>
      <c r="AI70" s="819"/>
      <c r="AJ70" s="819"/>
      <c r="AK70" s="819" t="s">
        <v>547</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32</v>
      </c>
      <c r="AG88" s="830"/>
      <c r="AH88" s="830"/>
      <c r="AI88" s="830"/>
      <c r="AJ88" s="830"/>
      <c r="AK88" s="827"/>
      <c r="AL88" s="827"/>
      <c r="AM88" s="827"/>
      <c r="AN88" s="827"/>
      <c r="AO88" s="827"/>
      <c r="AP88" s="830">
        <v>1267</v>
      </c>
      <c r="AQ88" s="830"/>
      <c r="AR88" s="830"/>
      <c r="AS88" s="830"/>
      <c r="AT88" s="830"/>
      <c r="AU88" s="830">
        <v>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287</v>
      </c>
      <c r="AG109" s="883"/>
      <c r="AH109" s="883"/>
      <c r="AI109" s="883"/>
      <c r="AJ109" s="884"/>
      <c r="AK109" s="882" t="s">
        <v>286</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287</v>
      </c>
      <c r="BW109" s="883"/>
      <c r="BX109" s="883"/>
      <c r="BY109" s="883"/>
      <c r="BZ109" s="884"/>
      <c r="CA109" s="882" t="s">
        <v>286</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287</v>
      </c>
      <c r="DM109" s="883"/>
      <c r="DN109" s="883"/>
      <c r="DO109" s="883"/>
      <c r="DP109" s="884"/>
      <c r="DQ109" s="882" t="s">
        <v>286</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647121</v>
      </c>
      <c r="AB110" s="890"/>
      <c r="AC110" s="890"/>
      <c r="AD110" s="890"/>
      <c r="AE110" s="891"/>
      <c r="AF110" s="892">
        <v>609256</v>
      </c>
      <c r="AG110" s="890"/>
      <c r="AH110" s="890"/>
      <c r="AI110" s="890"/>
      <c r="AJ110" s="891"/>
      <c r="AK110" s="892">
        <v>600592</v>
      </c>
      <c r="AL110" s="890"/>
      <c r="AM110" s="890"/>
      <c r="AN110" s="890"/>
      <c r="AO110" s="891"/>
      <c r="AP110" s="893">
        <v>22.3</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5557541</v>
      </c>
      <c r="BR110" s="927"/>
      <c r="BS110" s="927"/>
      <c r="BT110" s="927"/>
      <c r="BU110" s="927"/>
      <c r="BV110" s="927">
        <v>5301029</v>
      </c>
      <c r="BW110" s="927"/>
      <c r="BX110" s="927"/>
      <c r="BY110" s="927"/>
      <c r="BZ110" s="927"/>
      <c r="CA110" s="927">
        <v>5179363</v>
      </c>
      <c r="CB110" s="927"/>
      <c r="CC110" s="927"/>
      <c r="CD110" s="927"/>
      <c r="CE110" s="927"/>
      <c r="CF110" s="941">
        <v>192.5</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115754</v>
      </c>
      <c r="BR111" s="920"/>
      <c r="BS111" s="920"/>
      <c r="BT111" s="920"/>
      <c r="BU111" s="920"/>
      <c r="BV111" s="920">
        <v>82840</v>
      </c>
      <c r="BW111" s="920"/>
      <c r="BX111" s="920"/>
      <c r="BY111" s="920"/>
      <c r="BZ111" s="920"/>
      <c r="CA111" s="920">
        <v>49846</v>
      </c>
      <c r="CB111" s="920"/>
      <c r="CC111" s="920"/>
      <c r="CD111" s="920"/>
      <c r="CE111" s="920"/>
      <c r="CF111" s="914">
        <v>1.9</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1663417</v>
      </c>
      <c r="BR112" s="920"/>
      <c r="BS112" s="920"/>
      <c r="BT112" s="920"/>
      <c r="BU112" s="920"/>
      <c r="BV112" s="920">
        <v>1659375</v>
      </c>
      <c r="BW112" s="920"/>
      <c r="BX112" s="920"/>
      <c r="BY112" s="920"/>
      <c r="BZ112" s="920"/>
      <c r="CA112" s="920">
        <v>1584235</v>
      </c>
      <c r="CB112" s="920"/>
      <c r="CC112" s="920"/>
      <c r="CD112" s="920"/>
      <c r="CE112" s="920"/>
      <c r="CF112" s="914">
        <v>58.9</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236769</v>
      </c>
      <c r="AB113" s="934"/>
      <c r="AC113" s="934"/>
      <c r="AD113" s="934"/>
      <c r="AE113" s="935"/>
      <c r="AF113" s="936">
        <v>223058</v>
      </c>
      <c r="AG113" s="934"/>
      <c r="AH113" s="934"/>
      <c r="AI113" s="934"/>
      <c r="AJ113" s="935"/>
      <c r="AK113" s="936">
        <v>215989</v>
      </c>
      <c r="AL113" s="934"/>
      <c r="AM113" s="934"/>
      <c r="AN113" s="934"/>
      <c r="AO113" s="935"/>
      <c r="AP113" s="937">
        <v>8</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129888</v>
      </c>
      <c r="BR113" s="920"/>
      <c r="BS113" s="920"/>
      <c r="BT113" s="920"/>
      <c r="BU113" s="920"/>
      <c r="BV113" s="920">
        <v>104462</v>
      </c>
      <c r="BW113" s="920"/>
      <c r="BX113" s="920"/>
      <c r="BY113" s="920"/>
      <c r="BZ113" s="920"/>
      <c r="CA113" s="920">
        <v>76470</v>
      </c>
      <c r="CB113" s="920"/>
      <c r="CC113" s="920"/>
      <c r="CD113" s="920"/>
      <c r="CE113" s="920"/>
      <c r="CF113" s="914">
        <v>2.8</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28955</v>
      </c>
      <c r="AB114" s="959"/>
      <c r="AC114" s="959"/>
      <c r="AD114" s="959"/>
      <c r="AE114" s="960"/>
      <c r="AF114" s="961">
        <v>28326</v>
      </c>
      <c r="AG114" s="959"/>
      <c r="AH114" s="959"/>
      <c r="AI114" s="959"/>
      <c r="AJ114" s="960"/>
      <c r="AK114" s="961">
        <v>28253</v>
      </c>
      <c r="AL114" s="959"/>
      <c r="AM114" s="959"/>
      <c r="AN114" s="959"/>
      <c r="AO114" s="960"/>
      <c r="AP114" s="962">
        <v>1.1000000000000001</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1185076</v>
      </c>
      <c r="BR114" s="920"/>
      <c r="BS114" s="920"/>
      <c r="BT114" s="920"/>
      <c r="BU114" s="920"/>
      <c r="BV114" s="920">
        <v>1116906</v>
      </c>
      <c r="BW114" s="920"/>
      <c r="BX114" s="920"/>
      <c r="BY114" s="920"/>
      <c r="BZ114" s="920"/>
      <c r="CA114" s="920">
        <v>967092</v>
      </c>
      <c r="CB114" s="920"/>
      <c r="CC114" s="920"/>
      <c r="CD114" s="920"/>
      <c r="CE114" s="920"/>
      <c r="CF114" s="914">
        <v>35.9</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76746</v>
      </c>
      <c r="DH114" s="959"/>
      <c r="DI114" s="959"/>
      <c r="DJ114" s="959"/>
      <c r="DK114" s="960"/>
      <c r="DL114" s="961">
        <v>50989</v>
      </c>
      <c r="DM114" s="959"/>
      <c r="DN114" s="959"/>
      <c r="DO114" s="959"/>
      <c r="DP114" s="960"/>
      <c r="DQ114" s="961">
        <v>25194</v>
      </c>
      <c r="DR114" s="959"/>
      <c r="DS114" s="959"/>
      <c r="DT114" s="959"/>
      <c r="DU114" s="960"/>
      <c r="DV114" s="962">
        <v>0.9</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34099</v>
      </c>
      <c r="AB115" s="934"/>
      <c r="AC115" s="934"/>
      <c r="AD115" s="934"/>
      <c r="AE115" s="935"/>
      <c r="AF115" s="936">
        <v>33941</v>
      </c>
      <c r="AG115" s="934"/>
      <c r="AH115" s="934"/>
      <c r="AI115" s="934"/>
      <c r="AJ115" s="935"/>
      <c r="AK115" s="936">
        <v>33758</v>
      </c>
      <c r="AL115" s="934"/>
      <c r="AM115" s="934"/>
      <c r="AN115" s="934"/>
      <c r="AO115" s="935"/>
      <c r="AP115" s="937">
        <v>1.3</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39008</v>
      </c>
      <c r="DH116" s="959"/>
      <c r="DI116" s="959"/>
      <c r="DJ116" s="959"/>
      <c r="DK116" s="960"/>
      <c r="DL116" s="961">
        <v>31851</v>
      </c>
      <c r="DM116" s="959"/>
      <c r="DN116" s="959"/>
      <c r="DO116" s="959"/>
      <c r="DP116" s="960"/>
      <c r="DQ116" s="961">
        <v>24652</v>
      </c>
      <c r="DR116" s="959"/>
      <c r="DS116" s="959"/>
      <c r="DT116" s="959"/>
      <c r="DU116" s="960"/>
      <c r="DV116" s="962">
        <v>0.9</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946944</v>
      </c>
      <c r="AB117" s="966"/>
      <c r="AC117" s="966"/>
      <c r="AD117" s="966"/>
      <c r="AE117" s="967"/>
      <c r="AF117" s="965">
        <v>894581</v>
      </c>
      <c r="AG117" s="966"/>
      <c r="AH117" s="966"/>
      <c r="AI117" s="966"/>
      <c r="AJ117" s="967"/>
      <c r="AK117" s="965">
        <v>878592</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287</v>
      </c>
      <c r="AG118" s="883"/>
      <c r="AH118" s="883"/>
      <c r="AI118" s="883"/>
      <c r="AJ118" s="884"/>
      <c r="AK118" s="882" t="s">
        <v>286</v>
      </c>
      <c r="AL118" s="883"/>
      <c r="AM118" s="883"/>
      <c r="AN118" s="883"/>
      <c r="AO118" s="884"/>
      <c r="AP118" s="990" t="s">
        <v>411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439</v>
      </c>
      <c r="BP118" s="994"/>
      <c r="BQ118" s="985">
        <v>8651676</v>
      </c>
      <c r="BR118" s="986"/>
      <c r="BS118" s="986"/>
      <c r="BT118" s="986"/>
      <c r="BU118" s="986"/>
      <c r="BV118" s="986">
        <v>8264612</v>
      </c>
      <c r="BW118" s="986"/>
      <c r="BX118" s="986"/>
      <c r="BY118" s="986"/>
      <c r="BZ118" s="986"/>
      <c r="CA118" s="986">
        <v>7857006</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1792773</v>
      </c>
      <c r="BR119" s="927"/>
      <c r="BS119" s="927"/>
      <c r="BT119" s="927"/>
      <c r="BU119" s="927"/>
      <c r="BV119" s="927">
        <v>1853913</v>
      </c>
      <c r="BW119" s="927"/>
      <c r="BX119" s="927"/>
      <c r="BY119" s="927"/>
      <c r="BZ119" s="927"/>
      <c r="CA119" s="927">
        <v>1836505</v>
      </c>
      <c r="CB119" s="927"/>
      <c r="CC119" s="927"/>
      <c r="CD119" s="927"/>
      <c r="CE119" s="927"/>
      <c r="CF119" s="941">
        <v>68.3</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428512</v>
      </c>
      <c r="BR120" s="920"/>
      <c r="BS120" s="920"/>
      <c r="BT120" s="920"/>
      <c r="BU120" s="920"/>
      <c r="BV120" s="920">
        <v>404848</v>
      </c>
      <c r="BW120" s="920"/>
      <c r="BX120" s="920"/>
      <c r="BY120" s="920"/>
      <c r="BZ120" s="920"/>
      <c r="CA120" s="920">
        <v>367396</v>
      </c>
      <c r="CB120" s="920"/>
      <c r="CC120" s="920"/>
      <c r="CD120" s="920"/>
      <c r="CE120" s="920"/>
      <c r="CF120" s="914">
        <v>13.7</v>
      </c>
      <c r="CG120" s="915"/>
      <c r="CH120" s="915"/>
      <c r="CI120" s="915"/>
      <c r="CJ120" s="915"/>
      <c r="CK120" s="1013" t="s">
        <v>445</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1625056</v>
      </c>
      <c r="DH120" s="927"/>
      <c r="DI120" s="927"/>
      <c r="DJ120" s="927"/>
      <c r="DK120" s="927"/>
      <c r="DL120" s="927">
        <v>1556501</v>
      </c>
      <c r="DM120" s="927"/>
      <c r="DN120" s="927"/>
      <c r="DO120" s="927"/>
      <c r="DP120" s="927"/>
      <c r="DQ120" s="927">
        <v>1407683</v>
      </c>
      <c r="DR120" s="927"/>
      <c r="DS120" s="927"/>
      <c r="DT120" s="927"/>
      <c r="DU120" s="927"/>
      <c r="DV120" s="928">
        <v>52.3</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4034934</v>
      </c>
      <c r="BR121" s="986"/>
      <c r="BS121" s="986"/>
      <c r="BT121" s="986"/>
      <c r="BU121" s="986"/>
      <c r="BV121" s="986">
        <v>3852248</v>
      </c>
      <c r="BW121" s="986"/>
      <c r="BX121" s="986"/>
      <c r="BY121" s="986"/>
      <c r="BZ121" s="986"/>
      <c r="CA121" s="986">
        <v>3672567</v>
      </c>
      <c r="CB121" s="986"/>
      <c r="CC121" s="986"/>
      <c r="CD121" s="986"/>
      <c r="CE121" s="986"/>
      <c r="CF121" s="1024">
        <v>136.5</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v>63938</v>
      </c>
      <c r="DM121" s="920"/>
      <c r="DN121" s="920"/>
      <c r="DO121" s="920"/>
      <c r="DP121" s="920"/>
      <c r="DQ121" s="920">
        <v>140189</v>
      </c>
      <c r="DR121" s="920"/>
      <c r="DS121" s="920"/>
      <c r="DT121" s="920"/>
      <c r="DU121" s="920"/>
      <c r="DV121" s="921">
        <v>5.2</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25724</v>
      </c>
      <c r="AB122" s="959"/>
      <c r="AC122" s="959"/>
      <c r="AD122" s="959"/>
      <c r="AE122" s="960"/>
      <c r="AF122" s="961">
        <v>25760</v>
      </c>
      <c r="AG122" s="959"/>
      <c r="AH122" s="959"/>
      <c r="AI122" s="959"/>
      <c r="AJ122" s="960"/>
      <c r="AK122" s="961">
        <v>25794</v>
      </c>
      <c r="AL122" s="959"/>
      <c r="AM122" s="959"/>
      <c r="AN122" s="959"/>
      <c r="AO122" s="960"/>
      <c r="AP122" s="962">
        <v>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448</v>
      </c>
      <c r="BP122" s="994"/>
      <c r="BQ122" s="1034">
        <v>6256219</v>
      </c>
      <c r="BR122" s="1035"/>
      <c r="BS122" s="1035"/>
      <c r="BT122" s="1035"/>
      <c r="BU122" s="1035"/>
      <c r="BV122" s="1035">
        <v>6111009</v>
      </c>
      <c r="BW122" s="1035"/>
      <c r="BX122" s="1035"/>
      <c r="BY122" s="1035"/>
      <c r="BZ122" s="1035"/>
      <c r="CA122" s="1035">
        <v>5876468</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35467</v>
      </c>
      <c r="DH122" s="920"/>
      <c r="DI122" s="920"/>
      <c r="DJ122" s="920"/>
      <c r="DK122" s="920"/>
      <c r="DL122" s="920">
        <v>36336</v>
      </c>
      <c r="DM122" s="920"/>
      <c r="DN122" s="920"/>
      <c r="DO122" s="920"/>
      <c r="DP122" s="920"/>
      <c r="DQ122" s="920">
        <v>33883</v>
      </c>
      <c r="DR122" s="920"/>
      <c r="DS122" s="920"/>
      <c r="DT122" s="920"/>
      <c r="DU122" s="920"/>
      <c r="DV122" s="921">
        <v>1.3</v>
      </c>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7118</v>
      </c>
      <c r="AB123" s="959"/>
      <c r="AC123" s="959"/>
      <c r="AD123" s="959"/>
      <c r="AE123" s="960"/>
      <c r="AF123" s="961">
        <v>7158</v>
      </c>
      <c r="AG123" s="959"/>
      <c r="AH123" s="959"/>
      <c r="AI123" s="959"/>
      <c r="AJ123" s="960"/>
      <c r="AK123" s="961">
        <v>7199</v>
      </c>
      <c r="AL123" s="959"/>
      <c r="AM123" s="959"/>
      <c r="AN123" s="959"/>
      <c r="AO123" s="960"/>
      <c r="AP123" s="962">
        <v>0.3</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86</v>
      </c>
      <c r="BR123" s="1027"/>
      <c r="BS123" s="1027"/>
      <c r="BT123" s="1027"/>
      <c r="BU123" s="1027"/>
      <c r="BV123" s="1027">
        <v>77.099999999999994</v>
      </c>
      <c r="BW123" s="1027"/>
      <c r="BX123" s="1027"/>
      <c r="BY123" s="1027"/>
      <c r="BZ123" s="1027"/>
      <c r="CA123" s="1027">
        <v>73.599999999999994</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2894</v>
      </c>
      <c r="DH123" s="959"/>
      <c r="DI123" s="959"/>
      <c r="DJ123" s="959"/>
      <c r="DK123" s="960"/>
      <c r="DL123" s="961">
        <v>2600</v>
      </c>
      <c r="DM123" s="959"/>
      <c r="DN123" s="959"/>
      <c r="DO123" s="959"/>
      <c r="DP123" s="960"/>
      <c r="DQ123" s="961">
        <v>2480</v>
      </c>
      <c r="DR123" s="959"/>
      <c r="DS123" s="959"/>
      <c r="DT123" s="959"/>
      <c r="DU123" s="960"/>
      <c r="DV123" s="962">
        <v>0.1</v>
      </c>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1257</v>
      </c>
      <c r="AB127" s="959"/>
      <c r="AC127" s="959"/>
      <c r="AD127" s="959"/>
      <c r="AE127" s="960"/>
      <c r="AF127" s="961">
        <v>1023</v>
      </c>
      <c r="AG127" s="959"/>
      <c r="AH127" s="959"/>
      <c r="AI127" s="959"/>
      <c r="AJ127" s="960"/>
      <c r="AK127" s="961">
        <v>765</v>
      </c>
      <c r="AL127" s="959"/>
      <c r="AM127" s="959"/>
      <c r="AN127" s="959"/>
      <c r="AO127" s="960"/>
      <c r="AP127" s="962">
        <v>0</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39259</v>
      </c>
      <c r="AB128" s="1090"/>
      <c r="AC128" s="1090"/>
      <c r="AD128" s="1090"/>
      <c r="AE128" s="1091"/>
      <c r="AF128" s="1092">
        <v>39115</v>
      </c>
      <c r="AG128" s="1090"/>
      <c r="AH128" s="1090"/>
      <c r="AI128" s="1090"/>
      <c r="AJ128" s="1091"/>
      <c r="AK128" s="1092">
        <v>33459</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3272710</v>
      </c>
      <c r="AB129" s="959"/>
      <c r="AC129" s="959"/>
      <c r="AD129" s="959"/>
      <c r="AE129" s="960"/>
      <c r="AF129" s="961">
        <v>3261296</v>
      </c>
      <c r="AG129" s="959"/>
      <c r="AH129" s="959"/>
      <c r="AI129" s="959"/>
      <c r="AJ129" s="960"/>
      <c r="AK129" s="961">
        <v>3154313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487706</v>
      </c>
      <c r="AB130" s="959"/>
      <c r="AC130" s="959"/>
      <c r="AD130" s="959"/>
      <c r="AE130" s="960"/>
      <c r="AF130" s="961">
        <v>469421</v>
      </c>
      <c r="AG130" s="959"/>
      <c r="AH130" s="959"/>
      <c r="AI130" s="959"/>
      <c r="AJ130" s="960"/>
      <c r="AK130" s="961">
        <v>463861</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73.599999999999994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2785004</v>
      </c>
      <c r="AB131" s="998"/>
      <c r="AC131" s="998"/>
      <c r="AD131" s="998"/>
      <c r="AE131" s="999"/>
      <c r="AF131" s="1000">
        <v>2791875</v>
      </c>
      <c r="AG131" s="998"/>
      <c r="AH131" s="998"/>
      <c r="AI131" s="998"/>
      <c r="AJ131" s="999"/>
      <c r="AK131" s="1000">
        <v>2690452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15.08001425</v>
      </c>
      <c r="AB132" s="1104"/>
      <c r="AC132" s="1104"/>
      <c r="AD132" s="1104"/>
      <c r="AE132" s="1105"/>
      <c r="AF132" s="1106">
        <v>13.827445709999999</v>
      </c>
      <c r="AG132" s="1104"/>
      <c r="AH132" s="1104"/>
      <c r="AI132" s="1104"/>
      <c r="AJ132" s="1105"/>
      <c r="AK132" s="1106">
        <v>14.171299100000001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15.3</v>
      </c>
      <c r="AB133" s="1111"/>
      <c r="AC133" s="1111"/>
      <c r="AD133" s="1111"/>
      <c r="AE133" s="1112"/>
      <c r="AF133" s="1110">
        <v>15.1</v>
      </c>
      <c r="AG133" s="1111"/>
      <c r="AH133" s="1111"/>
      <c r="AI133" s="1111"/>
      <c r="AJ133" s="1112"/>
      <c r="AK133" s="1110">
        <v>14.3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853581</v>
      </c>
      <c r="L9" s="264">
        <v>142931</v>
      </c>
      <c r="M9" s="265">
        <v>110200</v>
      </c>
      <c r="N9" s="266">
        <v>29.7</v>
      </c>
    </row>
    <row r="10" spans="1:16">
      <c r="A10" s="248"/>
      <c r="B10" s="244"/>
      <c r="C10" s="244"/>
      <c r="D10" s="244"/>
      <c r="E10" s="244"/>
      <c r="F10" s="244"/>
      <c r="G10" s="1119" t="s">
        <v>481</v>
      </c>
      <c r="H10" s="1120"/>
      <c r="I10" s="1120"/>
      <c r="J10" s="1121"/>
      <c r="K10" s="267">
        <v>64280</v>
      </c>
      <c r="L10" s="268">
        <v>10764</v>
      </c>
      <c r="M10" s="269">
        <v>10910</v>
      </c>
      <c r="N10" s="270">
        <v>-1.3</v>
      </c>
    </row>
    <row r="11" spans="1:16" ht="13.5" customHeight="1">
      <c r="A11" s="248"/>
      <c r="B11" s="244"/>
      <c r="C11" s="244"/>
      <c r="D11" s="244"/>
      <c r="E11" s="244"/>
      <c r="F11" s="244"/>
      <c r="G11" s="1119" t="s">
        <v>482</v>
      </c>
      <c r="H11" s="1120"/>
      <c r="I11" s="1120"/>
      <c r="J11" s="1121"/>
      <c r="K11" s="267">
        <v>15318</v>
      </c>
      <c r="L11" s="268">
        <v>2565</v>
      </c>
      <c r="M11" s="269">
        <v>15361</v>
      </c>
      <c r="N11" s="270">
        <v>-83.3</v>
      </c>
    </row>
    <row r="12" spans="1:16" ht="13.5" customHeight="1">
      <c r="A12" s="248"/>
      <c r="B12" s="244"/>
      <c r="C12" s="244"/>
      <c r="D12" s="244"/>
      <c r="E12" s="244"/>
      <c r="F12" s="244"/>
      <c r="G12" s="1119" t="s">
        <v>483</v>
      </c>
      <c r="H12" s="1120"/>
      <c r="I12" s="1120"/>
      <c r="J12" s="1121"/>
      <c r="K12" s="267">
        <v>15302</v>
      </c>
      <c r="L12" s="268">
        <v>2562</v>
      </c>
      <c r="M12" s="269">
        <v>1384</v>
      </c>
      <c r="N12" s="270">
        <v>85.1</v>
      </c>
    </row>
    <row r="13" spans="1:16" ht="13.5" customHeight="1">
      <c r="A13" s="248"/>
      <c r="B13" s="244"/>
      <c r="C13" s="244"/>
      <c r="D13" s="244"/>
      <c r="E13" s="244"/>
      <c r="F13" s="244"/>
      <c r="G13" s="1119" t="s">
        <v>484</v>
      </c>
      <c r="H13" s="1120"/>
      <c r="I13" s="1120"/>
      <c r="J13" s="1121"/>
      <c r="K13" s="267" t="s">
        <v>485</v>
      </c>
      <c r="L13" s="268" t="s">
        <v>485</v>
      </c>
      <c r="M13" s="269" t="s">
        <v>485</v>
      </c>
      <c r="N13" s="270" t="s">
        <v>485</v>
      </c>
    </row>
    <row r="14" spans="1:16" ht="13.5" customHeight="1">
      <c r="A14" s="248"/>
      <c r="B14" s="244"/>
      <c r="C14" s="244"/>
      <c r="D14" s="244"/>
      <c r="E14" s="244"/>
      <c r="F14" s="244"/>
      <c r="G14" s="1119" t="s">
        <v>486</v>
      </c>
      <c r="H14" s="1120"/>
      <c r="I14" s="1120"/>
      <c r="J14" s="1121"/>
      <c r="K14" s="267">
        <v>67246</v>
      </c>
      <c r="L14" s="268">
        <v>11260</v>
      </c>
      <c r="M14" s="269">
        <v>5179</v>
      </c>
      <c r="N14" s="270">
        <v>117.4</v>
      </c>
    </row>
    <row r="15" spans="1:16" ht="13.5" customHeight="1">
      <c r="A15" s="248"/>
      <c r="B15" s="244"/>
      <c r="C15" s="244"/>
      <c r="D15" s="244"/>
      <c r="E15" s="244"/>
      <c r="F15" s="244"/>
      <c r="G15" s="1119" t="s">
        <v>487</v>
      </c>
      <c r="H15" s="1120"/>
      <c r="I15" s="1120"/>
      <c r="J15" s="1121"/>
      <c r="K15" s="267">
        <v>7122</v>
      </c>
      <c r="L15" s="268">
        <v>1193</v>
      </c>
      <c r="M15" s="269">
        <v>2730</v>
      </c>
      <c r="N15" s="270">
        <v>-56.3</v>
      </c>
    </row>
    <row r="16" spans="1:16">
      <c r="A16" s="248"/>
      <c r="B16" s="244"/>
      <c r="C16" s="244"/>
      <c r="D16" s="244"/>
      <c r="E16" s="244"/>
      <c r="F16" s="244"/>
      <c r="G16" s="1122" t="s">
        <v>488</v>
      </c>
      <c r="H16" s="1123"/>
      <c r="I16" s="1123"/>
      <c r="J16" s="1124"/>
      <c r="K16" s="268">
        <v>-104603</v>
      </c>
      <c r="L16" s="268">
        <v>-17516</v>
      </c>
      <c r="M16" s="269">
        <v>-11587</v>
      </c>
      <c r="N16" s="270">
        <v>51.2</v>
      </c>
    </row>
    <row r="17" spans="1:16">
      <c r="A17" s="248"/>
      <c r="B17" s="244"/>
      <c r="C17" s="244"/>
      <c r="D17" s="244"/>
      <c r="E17" s="244"/>
      <c r="F17" s="244"/>
      <c r="G17" s="1122" t="s">
        <v>171</v>
      </c>
      <c r="H17" s="1123"/>
      <c r="I17" s="1123"/>
      <c r="J17" s="1124"/>
      <c r="K17" s="268">
        <v>918246</v>
      </c>
      <c r="L17" s="268">
        <v>153759</v>
      </c>
      <c r="M17" s="269">
        <v>134177</v>
      </c>
      <c r="N17" s="270">
        <v>14.6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16.739999999999998</v>
      </c>
      <c r="L21" s="281">
        <v>12.44</v>
      </c>
      <c r="M21" s="282">
        <v>4.3</v>
      </c>
      <c r="N21" s="249"/>
      <c r="O21" s="283"/>
      <c r="P21" s="279"/>
    </row>
    <row r="22" spans="1:16" s="284" customFormat="1">
      <c r="A22" s="279"/>
      <c r="B22" s="249"/>
      <c r="C22" s="249"/>
      <c r="D22" s="249"/>
      <c r="E22" s="249"/>
      <c r="F22" s="249"/>
      <c r="G22" s="1114" t="s">
        <v>494</v>
      </c>
      <c r="H22" s="1115"/>
      <c r="I22" s="1115"/>
      <c r="J22" s="1116"/>
      <c r="K22" s="285">
        <v>96.7</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600592</v>
      </c>
      <c r="L32" s="294">
        <v>100568</v>
      </c>
      <c r="M32" s="295">
        <v>69383</v>
      </c>
      <c r="N32" s="296">
        <v>44.9</v>
      </c>
    </row>
    <row r="33" spans="1:16" ht="13.5" customHeight="1">
      <c r="A33" s="248"/>
      <c r="B33" s="244"/>
      <c r="C33" s="244"/>
      <c r="D33" s="244"/>
      <c r="E33" s="244"/>
      <c r="F33" s="244"/>
      <c r="G33" s="1130" t="s">
        <v>498</v>
      </c>
      <c r="H33" s="1131"/>
      <c r="I33" s="1131"/>
      <c r="J33" s="1132"/>
      <c r="K33" s="294" t="s">
        <v>485</v>
      </c>
      <c r="L33" s="294" t="s">
        <v>485</v>
      </c>
      <c r="M33" s="295" t="s">
        <v>485</v>
      </c>
      <c r="N33" s="296" t="s">
        <v>485</v>
      </c>
    </row>
    <row r="34" spans="1:16" ht="27" customHeight="1">
      <c r="A34" s="248"/>
      <c r="B34" s="244"/>
      <c r="C34" s="244"/>
      <c r="D34" s="244"/>
      <c r="E34" s="244"/>
      <c r="F34" s="244"/>
      <c r="G34" s="1130" t="s">
        <v>499</v>
      </c>
      <c r="H34" s="1131"/>
      <c r="I34" s="1131"/>
      <c r="J34" s="1132"/>
      <c r="K34" s="294" t="s">
        <v>485</v>
      </c>
      <c r="L34" s="294" t="s">
        <v>485</v>
      </c>
      <c r="M34" s="295" t="s">
        <v>485</v>
      </c>
      <c r="N34" s="296" t="s">
        <v>485</v>
      </c>
    </row>
    <row r="35" spans="1:16" ht="27" customHeight="1">
      <c r="A35" s="248"/>
      <c r="B35" s="244"/>
      <c r="C35" s="244"/>
      <c r="D35" s="244"/>
      <c r="E35" s="244"/>
      <c r="F35" s="244"/>
      <c r="G35" s="1130" t="s">
        <v>500</v>
      </c>
      <c r="H35" s="1131"/>
      <c r="I35" s="1131"/>
      <c r="J35" s="1132"/>
      <c r="K35" s="294">
        <v>215989</v>
      </c>
      <c r="L35" s="294">
        <v>36167</v>
      </c>
      <c r="M35" s="295">
        <v>19734</v>
      </c>
      <c r="N35" s="296">
        <v>83.3</v>
      </c>
    </row>
    <row r="36" spans="1:16" ht="27" customHeight="1">
      <c r="A36" s="248"/>
      <c r="B36" s="244"/>
      <c r="C36" s="244"/>
      <c r="D36" s="244"/>
      <c r="E36" s="244"/>
      <c r="F36" s="244"/>
      <c r="G36" s="1130" t="s">
        <v>501</v>
      </c>
      <c r="H36" s="1131"/>
      <c r="I36" s="1131"/>
      <c r="J36" s="1132"/>
      <c r="K36" s="294">
        <v>28253</v>
      </c>
      <c r="L36" s="294">
        <v>4731</v>
      </c>
      <c r="M36" s="295">
        <v>4902</v>
      </c>
      <c r="N36" s="296">
        <v>-3.5</v>
      </c>
    </row>
    <row r="37" spans="1:16" ht="13.5" customHeight="1">
      <c r="A37" s="248"/>
      <c r="B37" s="244"/>
      <c r="C37" s="244"/>
      <c r="D37" s="244"/>
      <c r="E37" s="244"/>
      <c r="F37" s="244"/>
      <c r="G37" s="1130" t="s">
        <v>502</v>
      </c>
      <c r="H37" s="1131"/>
      <c r="I37" s="1131"/>
      <c r="J37" s="1132"/>
      <c r="K37" s="294">
        <v>33758</v>
      </c>
      <c r="L37" s="294">
        <v>5653</v>
      </c>
      <c r="M37" s="295">
        <v>1542</v>
      </c>
      <c r="N37" s="296">
        <v>266.60000000000002</v>
      </c>
    </row>
    <row r="38" spans="1:16" ht="27" customHeight="1">
      <c r="A38" s="248"/>
      <c r="B38" s="244"/>
      <c r="C38" s="244"/>
      <c r="D38" s="244"/>
      <c r="E38" s="244"/>
      <c r="F38" s="244"/>
      <c r="G38" s="1133" t="s">
        <v>503</v>
      </c>
      <c r="H38" s="1134"/>
      <c r="I38" s="1134"/>
      <c r="J38" s="1135"/>
      <c r="K38" s="297" t="s">
        <v>485</v>
      </c>
      <c r="L38" s="297" t="s">
        <v>485</v>
      </c>
      <c r="M38" s="298">
        <v>13</v>
      </c>
      <c r="N38" s="299" t="s">
        <v>485</v>
      </c>
      <c r="O38" s="293"/>
    </row>
    <row r="39" spans="1:16">
      <c r="A39" s="248"/>
      <c r="B39" s="244"/>
      <c r="C39" s="244"/>
      <c r="D39" s="244"/>
      <c r="E39" s="244"/>
      <c r="F39" s="244"/>
      <c r="G39" s="1133" t="s">
        <v>504</v>
      </c>
      <c r="H39" s="1134"/>
      <c r="I39" s="1134"/>
      <c r="J39" s="1135"/>
      <c r="K39" s="300">
        <v>-33459</v>
      </c>
      <c r="L39" s="300">
        <v>-5603</v>
      </c>
      <c r="M39" s="301">
        <v>-2613</v>
      </c>
      <c r="N39" s="302">
        <v>114.4</v>
      </c>
      <c r="O39" s="293"/>
    </row>
    <row r="40" spans="1:16" ht="27" customHeight="1">
      <c r="A40" s="248"/>
      <c r="B40" s="244"/>
      <c r="C40" s="244"/>
      <c r="D40" s="244"/>
      <c r="E40" s="244"/>
      <c r="F40" s="244"/>
      <c r="G40" s="1130" t="s">
        <v>505</v>
      </c>
      <c r="H40" s="1131"/>
      <c r="I40" s="1131"/>
      <c r="J40" s="1132"/>
      <c r="K40" s="300">
        <v>-463861</v>
      </c>
      <c r="L40" s="300">
        <v>-77673</v>
      </c>
      <c r="M40" s="301">
        <v>-64897</v>
      </c>
      <c r="N40" s="302">
        <v>19.7</v>
      </c>
      <c r="O40" s="293"/>
    </row>
    <row r="41" spans="1:16">
      <c r="A41" s="248"/>
      <c r="B41" s="244"/>
      <c r="C41" s="244"/>
      <c r="D41" s="244"/>
      <c r="E41" s="244"/>
      <c r="F41" s="244"/>
      <c r="G41" s="1136" t="s">
        <v>281</v>
      </c>
      <c r="H41" s="1137"/>
      <c r="I41" s="1137"/>
      <c r="J41" s="1138"/>
      <c r="K41" s="294">
        <v>381272</v>
      </c>
      <c r="L41" s="300">
        <v>63843</v>
      </c>
      <c r="M41" s="301">
        <v>28065</v>
      </c>
      <c r="N41" s="302">
        <v>127.5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265177</v>
      </c>
      <c r="J51" s="320">
        <v>43550</v>
      </c>
      <c r="K51" s="321">
        <v>-60.5</v>
      </c>
      <c r="L51" s="322">
        <v>121932</v>
      </c>
      <c r="M51" s="323">
        <v>11.6</v>
      </c>
      <c r="N51" s="324">
        <v>-72.099999999999994</v>
      </c>
    </row>
    <row r="52" spans="1:14">
      <c r="A52" s="248"/>
      <c r="B52" s="244"/>
      <c r="C52" s="244"/>
      <c r="D52" s="244"/>
      <c r="E52" s="244"/>
      <c r="F52" s="244"/>
      <c r="G52" s="325"/>
      <c r="H52" s="326" t="s">
        <v>516</v>
      </c>
      <c r="I52" s="327">
        <v>233290</v>
      </c>
      <c r="J52" s="328">
        <v>38313</v>
      </c>
      <c r="K52" s="329">
        <v>-46.7</v>
      </c>
      <c r="L52" s="330">
        <v>68430</v>
      </c>
      <c r="M52" s="331">
        <v>7</v>
      </c>
      <c r="N52" s="332">
        <v>-53.7</v>
      </c>
    </row>
    <row r="53" spans="1:14">
      <c r="A53" s="248"/>
      <c r="B53" s="244"/>
      <c r="C53" s="244"/>
      <c r="D53" s="244"/>
      <c r="E53" s="244"/>
      <c r="F53" s="244"/>
      <c r="G53" s="310" t="s">
        <v>517</v>
      </c>
      <c r="H53" s="311"/>
      <c r="I53" s="319">
        <v>282031</v>
      </c>
      <c r="J53" s="320">
        <v>47257</v>
      </c>
      <c r="K53" s="321">
        <v>8.5</v>
      </c>
      <c r="L53" s="322">
        <v>92021</v>
      </c>
      <c r="M53" s="323">
        <v>-24.5</v>
      </c>
      <c r="N53" s="324">
        <v>33</v>
      </c>
    </row>
    <row r="54" spans="1:14">
      <c r="A54" s="248"/>
      <c r="B54" s="244"/>
      <c r="C54" s="244"/>
      <c r="D54" s="244"/>
      <c r="E54" s="244"/>
      <c r="F54" s="244"/>
      <c r="G54" s="325"/>
      <c r="H54" s="326" t="s">
        <v>516</v>
      </c>
      <c r="I54" s="327">
        <v>211596</v>
      </c>
      <c r="J54" s="328">
        <v>35455</v>
      </c>
      <c r="K54" s="329">
        <v>-7.5</v>
      </c>
      <c r="L54" s="330">
        <v>52579</v>
      </c>
      <c r="M54" s="331">
        <v>-23.2</v>
      </c>
      <c r="N54" s="332">
        <v>15.7</v>
      </c>
    </row>
    <row r="55" spans="1:14">
      <c r="A55" s="248"/>
      <c r="B55" s="244"/>
      <c r="C55" s="244"/>
      <c r="D55" s="244"/>
      <c r="E55" s="244"/>
      <c r="F55" s="244"/>
      <c r="G55" s="310" t="s">
        <v>518</v>
      </c>
      <c r="H55" s="311"/>
      <c r="I55" s="319">
        <v>182952</v>
      </c>
      <c r="J55" s="320">
        <v>30967</v>
      </c>
      <c r="K55" s="321">
        <v>-34.5</v>
      </c>
      <c r="L55" s="322">
        <v>94828</v>
      </c>
      <c r="M55" s="323">
        <v>3.1</v>
      </c>
      <c r="N55" s="324">
        <v>-37.6</v>
      </c>
    </row>
    <row r="56" spans="1:14">
      <c r="A56" s="248"/>
      <c r="B56" s="244"/>
      <c r="C56" s="244"/>
      <c r="D56" s="244"/>
      <c r="E56" s="244"/>
      <c r="F56" s="244"/>
      <c r="G56" s="325"/>
      <c r="H56" s="326" t="s">
        <v>516</v>
      </c>
      <c r="I56" s="327">
        <v>124828</v>
      </c>
      <c r="J56" s="328">
        <v>21129</v>
      </c>
      <c r="K56" s="329">
        <v>-40.4</v>
      </c>
      <c r="L56" s="330">
        <v>55133</v>
      </c>
      <c r="M56" s="331">
        <v>4.9000000000000004</v>
      </c>
      <c r="N56" s="332">
        <v>-45.3</v>
      </c>
    </row>
    <row r="57" spans="1:14">
      <c r="A57" s="248"/>
      <c r="B57" s="244"/>
      <c r="C57" s="244"/>
      <c r="D57" s="244"/>
      <c r="E57" s="244"/>
      <c r="F57" s="244"/>
      <c r="G57" s="310" t="s">
        <v>519</v>
      </c>
      <c r="H57" s="311"/>
      <c r="I57" s="319">
        <v>413815</v>
      </c>
      <c r="J57" s="320">
        <v>68501</v>
      </c>
      <c r="K57" s="321">
        <v>121.2</v>
      </c>
      <c r="L57" s="322">
        <v>119674</v>
      </c>
      <c r="M57" s="323">
        <v>26.2</v>
      </c>
      <c r="N57" s="324">
        <v>95</v>
      </c>
    </row>
    <row r="58" spans="1:14">
      <c r="A58" s="248"/>
      <c r="B58" s="244"/>
      <c r="C58" s="244"/>
      <c r="D58" s="244"/>
      <c r="E58" s="244"/>
      <c r="F58" s="244"/>
      <c r="G58" s="325"/>
      <c r="H58" s="326" t="s">
        <v>516</v>
      </c>
      <c r="I58" s="327">
        <v>112829</v>
      </c>
      <c r="J58" s="328">
        <v>18677</v>
      </c>
      <c r="K58" s="329">
        <v>-11.6</v>
      </c>
      <c r="L58" s="330">
        <v>57803</v>
      </c>
      <c r="M58" s="331">
        <v>4.8</v>
      </c>
      <c r="N58" s="332">
        <v>-16.399999999999999</v>
      </c>
    </row>
    <row r="59" spans="1:14">
      <c r="A59" s="248"/>
      <c r="B59" s="244"/>
      <c r="C59" s="244"/>
      <c r="D59" s="244"/>
      <c r="E59" s="244"/>
      <c r="F59" s="244"/>
      <c r="G59" s="310" t="s">
        <v>520</v>
      </c>
      <c r="H59" s="311"/>
      <c r="I59" s="319">
        <v>618716</v>
      </c>
      <c r="J59" s="320">
        <v>103603</v>
      </c>
      <c r="K59" s="321">
        <v>51.2</v>
      </c>
      <c r="L59" s="322">
        <v>119685</v>
      </c>
      <c r="M59" s="323">
        <v>0</v>
      </c>
      <c r="N59" s="324">
        <v>51.2</v>
      </c>
    </row>
    <row r="60" spans="1:14">
      <c r="A60" s="248"/>
      <c r="B60" s="244"/>
      <c r="C60" s="244"/>
      <c r="D60" s="244"/>
      <c r="E60" s="244"/>
      <c r="F60" s="244"/>
      <c r="G60" s="325"/>
      <c r="H60" s="326" t="s">
        <v>516</v>
      </c>
      <c r="I60" s="333">
        <v>218757</v>
      </c>
      <c r="J60" s="328">
        <v>36630</v>
      </c>
      <c r="K60" s="329">
        <v>96.1</v>
      </c>
      <c r="L60" s="330">
        <v>68464</v>
      </c>
      <c r="M60" s="331">
        <v>18.399999999999999</v>
      </c>
      <c r="N60" s="332">
        <v>77.7</v>
      </c>
    </row>
    <row r="61" spans="1:14">
      <c r="A61" s="248"/>
      <c r="B61" s="244"/>
      <c r="C61" s="244"/>
      <c r="D61" s="244"/>
      <c r="E61" s="244"/>
      <c r="F61" s="244"/>
      <c r="G61" s="310" t="s">
        <v>521</v>
      </c>
      <c r="H61" s="334"/>
      <c r="I61" s="335">
        <v>352538</v>
      </c>
      <c r="J61" s="336">
        <v>58776</v>
      </c>
      <c r="K61" s="337">
        <v>17.2</v>
      </c>
      <c r="L61" s="338">
        <v>109628</v>
      </c>
      <c r="M61" s="339">
        <v>3.3</v>
      </c>
      <c r="N61" s="324">
        <v>13.9</v>
      </c>
    </row>
    <row r="62" spans="1:14">
      <c r="A62" s="248"/>
      <c r="B62" s="244"/>
      <c r="C62" s="244"/>
      <c r="D62" s="244"/>
      <c r="E62" s="244"/>
      <c r="F62" s="244"/>
      <c r="G62" s="325"/>
      <c r="H62" s="326" t="s">
        <v>516</v>
      </c>
      <c r="I62" s="327">
        <v>180260</v>
      </c>
      <c r="J62" s="328">
        <v>30041</v>
      </c>
      <c r="K62" s="329">
        <v>-2</v>
      </c>
      <c r="L62" s="330">
        <v>60482</v>
      </c>
      <c r="M62" s="331">
        <v>2.4</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28.65</v>
      </c>
      <c r="G47" s="12">
        <v>35.119999999999997</v>
      </c>
      <c r="H47" s="12">
        <v>40.369999999999997</v>
      </c>
      <c r="I47" s="12">
        <v>43.96</v>
      </c>
      <c r="J47" s="13">
        <v>45.32</v>
      </c>
    </row>
    <row r="48" spans="2:10" ht="57.75" customHeight="1">
      <c r="B48" s="14"/>
      <c r="C48" s="1141" t="s">
        <v>4</v>
      </c>
      <c r="D48" s="1141"/>
      <c r="E48" s="1142"/>
      <c r="F48" s="15">
        <v>2.57</v>
      </c>
      <c r="G48" s="16">
        <v>2.08</v>
      </c>
      <c r="H48" s="16">
        <v>2.2599999999999998</v>
      </c>
      <c r="I48" s="16">
        <v>2.77</v>
      </c>
      <c r="J48" s="17">
        <v>2.5499999999999998</v>
      </c>
    </row>
    <row r="49" spans="2:10" ht="57.75" customHeight="1" thickBot="1">
      <c r="B49" s="18"/>
      <c r="C49" s="1143" t="s">
        <v>5</v>
      </c>
      <c r="D49" s="1143"/>
      <c r="E49" s="1144"/>
      <c r="F49" s="19">
        <v>5.97</v>
      </c>
      <c r="G49" s="20">
        <v>5.15</v>
      </c>
      <c r="H49" s="20">
        <v>6.07</v>
      </c>
      <c r="I49" s="20">
        <v>3.96</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t="s">
        <v>530</v>
      </c>
      <c r="G34" s="33" t="s">
        <v>531</v>
      </c>
      <c r="H34" s="33" t="s">
        <v>532</v>
      </c>
      <c r="I34" s="33" t="s">
        <v>533</v>
      </c>
      <c r="J34" s="34" t="s">
        <v>534</v>
      </c>
      <c r="K34" s="22"/>
      <c r="L34" s="22"/>
      <c r="M34" s="22"/>
      <c r="N34" s="22"/>
      <c r="O34" s="22"/>
      <c r="P34" s="22"/>
    </row>
    <row r="35" spans="1:16" ht="39" customHeight="1">
      <c r="A35" s="22"/>
      <c r="B35" s="35"/>
      <c r="C35" s="1145" t="s">
        <v>535</v>
      </c>
      <c r="D35" s="1146"/>
      <c r="E35" s="1147"/>
      <c r="F35" s="36">
        <v>1.94</v>
      </c>
      <c r="G35" s="37">
        <v>1.6</v>
      </c>
      <c r="H35" s="37">
        <v>0.98</v>
      </c>
      <c r="I35" s="37">
        <v>1.1100000000000001</v>
      </c>
      <c r="J35" s="38">
        <v>2.88</v>
      </c>
      <c r="K35" s="22"/>
      <c r="L35" s="22"/>
      <c r="M35" s="22"/>
      <c r="N35" s="22"/>
      <c r="O35" s="22"/>
      <c r="P35" s="22"/>
    </row>
    <row r="36" spans="1:16" ht="39" customHeight="1">
      <c r="A36" s="22"/>
      <c r="B36" s="35"/>
      <c r="C36" s="1145" t="s">
        <v>536</v>
      </c>
      <c r="D36" s="1146"/>
      <c r="E36" s="1147"/>
      <c r="F36" s="36">
        <v>2.56</v>
      </c>
      <c r="G36" s="37">
        <v>2.08</v>
      </c>
      <c r="H36" s="37">
        <v>2.25</v>
      </c>
      <c r="I36" s="37">
        <v>2.77</v>
      </c>
      <c r="J36" s="38">
        <v>2.54</v>
      </c>
      <c r="K36" s="22"/>
      <c r="L36" s="22"/>
      <c r="M36" s="22"/>
      <c r="N36" s="22"/>
      <c r="O36" s="22"/>
      <c r="P36" s="22"/>
    </row>
    <row r="37" spans="1:16" ht="39" customHeight="1">
      <c r="A37" s="22"/>
      <c r="B37" s="35"/>
      <c r="C37" s="1145" t="s">
        <v>537</v>
      </c>
      <c r="D37" s="1146"/>
      <c r="E37" s="1147"/>
      <c r="F37" s="36">
        <v>1.1599999999999999</v>
      </c>
      <c r="G37" s="37">
        <v>1.25</v>
      </c>
      <c r="H37" s="37">
        <v>1.37</v>
      </c>
      <c r="I37" s="37">
        <v>1.56</v>
      </c>
      <c r="J37" s="38">
        <v>1.68</v>
      </c>
      <c r="K37" s="22"/>
      <c r="L37" s="22"/>
      <c r="M37" s="22"/>
      <c r="N37" s="22"/>
      <c r="O37" s="22"/>
      <c r="P37" s="22"/>
    </row>
    <row r="38" spans="1:16" ht="39" customHeight="1">
      <c r="A38" s="22"/>
      <c r="B38" s="35"/>
      <c r="C38" s="1145" t="s">
        <v>538</v>
      </c>
      <c r="D38" s="1146"/>
      <c r="E38" s="1147"/>
      <c r="F38" s="36">
        <v>1.4</v>
      </c>
      <c r="G38" s="37">
        <v>1.01</v>
      </c>
      <c r="H38" s="37">
        <v>0.93</v>
      </c>
      <c r="I38" s="37">
        <v>0.99</v>
      </c>
      <c r="J38" s="38">
        <v>1.22</v>
      </c>
      <c r="K38" s="22"/>
      <c r="L38" s="22"/>
      <c r="M38" s="22"/>
      <c r="N38" s="22"/>
      <c r="O38" s="22"/>
      <c r="P38" s="22"/>
    </row>
    <row r="39" spans="1:16" ht="39" customHeight="1">
      <c r="A39" s="22"/>
      <c r="B39" s="35"/>
      <c r="C39" s="1145" t="s">
        <v>539</v>
      </c>
      <c r="D39" s="1146"/>
      <c r="E39" s="1147"/>
      <c r="F39" s="36">
        <v>1.45</v>
      </c>
      <c r="G39" s="37">
        <v>0.93</v>
      </c>
      <c r="H39" s="37">
        <v>1.24</v>
      </c>
      <c r="I39" s="37">
        <v>0.64</v>
      </c>
      <c r="J39" s="38">
        <v>1.22</v>
      </c>
      <c r="K39" s="22"/>
      <c r="L39" s="22"/>
      <c r="M39" s="22"/>
      <c r="N39" s="22"/>
      <c r="O39" s="22"/>
      <c r="P39" s="22"/>
    </row>
    <row r="40" spans="1:16" ht="39" customHeight="1">
      <c r="A40" s="22"/>
      <c r="B40" s="35"/>
      <c r="C40" s="1145" t="s">
        <v>540</v>
      </c>
      <c r="D40" s="1146"/>
      <c r="E40" s="1147"/>
      <c r="F40" s="36">
        <v>0.15</v>
      </c>
      <c r="G40" s="37">
        <v>0.09</v>
      </c>
      <c r="H40" s="37">
        <v>0.12</v>
      </c>
      <c r="I40" s="37">
        <v>0.17</v>
      </c>
      <c r="J40" s="38">
        <v>0.16</v>
      </c>
      <c r="K40" s="22"/>
      <c r="L40" s="22"/>
      <c r="M40" s="22"/>
      <c r="N40" s="22"/>
      <c r="O40" s="22"/>
      <c r="P40" s="22"/>
    </row>
    <row r="41" spans="1:16" ht="39" customHeight="1">
      <c r="A41" s="22"/>
      <c r="B41" s="35"/>
      <c r="C41" s="1145" t="s">
        <v>541</v>
      </c>
      <c r="D41" s="1146"/>
      <c r="E41" s="1147"/>
      <c r="F41" s="36">
        <v>0</v>
      </c>
      <c r="G41" s="37">
        <v>0.01</v>
      </c>
      <c r="H41" s="37">
        <v>0.01</v>
      </c>
      <c r="I41" s="37">
        <v>0</v>
      </c>
      <c r="J41" s="38">
        <v>0.03</v>
      </c>
      <c r="K41" s="22"/>
      <c r="L41" s="22"/>
      <c r="M41" s="22"/>
      <c r="N41" s="22"/>
      <c r="O41" s="22"/>
      <c r="P41" s="22"/>
    </row>
    <row r="42" spans="1:16" ht="39" customHeight="1">
      <c r="A42" s="22"/>
      <c r="B42" s="39"/>
      <c r="C42" s="1145" t="s">
        <v>542</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543</v>
      </c>
      <c r="D43" s="1149"/>
      <c r="E43" s="1150"/>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698</v>
      </c>
      <c r="L45" s="60">
        <v>680</v>
      </c>
      <c r="M45" s="60">
        <v>647</v>
      </c>
      <c r="N45" s="60">
        <v>609</v>
      </c>
      <c r="O45" s="61">
        <v>601</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198</v>
      </c>
      <c r="L48" s="64">
        <v>242</v>
      </c>
      <c r="M48" s="64">
        <v>237</v>
      </c>
      <c r="N48" s="64">
        <v>223</v>
      </c>
      <c r="O48" s="65">
        <v>216</v>
      </c>
      <c r="P48" s="48"/>
      <c r="Q48" s="48"/>
      <c r="R48" s="48"/>
      <c r="S48" s="48"/>
      <c r="T48" s="48"/>
      <c r="U48" s="48"/>
    </row>
    <row r="49" spans="1:21" ht="30.75" customHeight="1">
      <c r="A49" s="48"/>
      <c r="B49" s="1163"/>
      <c r="C49" s="1164"/>
      <c r="D49" s="62"/>
      <c r="E49" s="1155" t="s">
        <v>16</v>
      </c>
      <c r="F49" s="1155"/>
      <c r="G49" s="1155"/>
      <c r="H49" s="1155"/>
      <c r="I49" s="1155"/>
      <c r="J49" s="1156"/>
      <c r="K49" s="63">
        <v>29</v>
      </c>
      <c r="L49" s="64">
        <v>29</v>
      </c>
      <c r="M49" s="64">
        <v>29</v>
      </c>
      <c r="N49" s="64">
        <v>28</v>
      </c>
      <c r="O49" s="65">
        <v>28</v>
      </c>
      <c r="P49" s="48"/>
      <c r="Q49" s="48"/>
      <c r="R49" s="48"/>
      <c r="S49" s="48"/>
      <c r="T49" s="48"/>
      <c r="U49" s="48"/>
    </row>
    <row r="50" spans="1:21" ht="30.75" customHeight="1">
      <c r="A50" s="48"/>
      <c r="B50" s="1163"/>
      <c r="C50" s="1164"/>
      <c r="D50" s="62"/>
      <c r="E50" s="1155" t="s">
        <v>17</v>
      </c>
      <c r="F50" s="1155"/>
      <c r="G50" s="1155"/>
      <c r="H50" s="1155"/>
      <c r="I50" s="1155"/>
      <c r="J50" s="1156"/>
      <c r="K50" s="63">
        <v>34</v>
      </c>
      <c r="L50" s="64">
        <v>34</v>
      </c>
      <c r="M50" s="64">
        <v>34</v>
      </c>
      <c r="N50" s="64">
        <v>34</v>
      </c>
      <c r="O50" s="65">
        <v>34</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554</v>
      </c>
      <c r="L52" s="64">
        <v>538</v>
      </c>
      <c r="M52" s="64">
        <v>527</v>
      </c>
      <c r="N52" s="64">
        <v>507</v>
      </c>
      <c r="O52" s="65">
        <v>496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405</v>
      </c>
      <c r="L53" s="69">
        <v>447</v>
      </c>
      <c r="M53" s="69">
        <v>420</v>
      </c>
      <c r="N53" s="69">
        <v>387</v>
      </c>
      <c r="O53" s="70">
        <v>383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6161</v>
      </c>
      <c r="J41" s="83">
        <v>5862</v>
      </c>
      <c r="K41" s="83">
        <v>5558</v>
      </c>
      <c r="L41" s="83">
        <v>5301</v>
      </c>
      <c r="M41" s="84">
        <v>5179</v>
      </c>
    </row>
    <row r="42" spans="2:13" ht="27.75" customHeight="1">
      <c r="B42" s="1171"/>
      <c r="C42" s="1172"/>
      <c r="D42" s="85"/>
      <c r="E42" s="1177" t="s">
        <v>26</v>
      </c>
      <c r="F42" s="1177"/>
      <c r="G42" s="1177"/>
      <c r="H42" s="1178"/>
      <c r="I42" s="86">
        <v>181</v>
      </c>
      <c r="J42" s="87">
        <v>159</v>
      </c>
      <c r="K42" s="87">
        <v>116</v>
      </c>
      <c r="L42" s="87">
        <v>83</v>
      </c>
      <c r="M42" s="88">
        <v>50</v>
      </c>
    </row>
    <row r="43" spans="2:13" ht="27.75" customHeight="1">
      <c r="B43" s="1171"/>
      <c r="C43" s="1172"/>
      <c r="D43" s="85"/>
      <c r="E43" s="1177" t="s">
        <v>27</v>
      </c>
      <c r="F43" s="1177"/>
      <c r="G43" s="1177"/>
      <c r="H43" s="1178"/>
      <c r="I43" s="86">
        <v>1770</v>
      </c>
      <c r="J43" s="87">
        <v>1721</v>
      </c>
      <c r="K43" s="87">
        <v>1663</v>
      </c>
      <c r="L43" s="87">
        <v>1659</v>
      </c>
      <c r="M43" s="88">
        <v>1584</v>
      </c>
    </row>
    <row r="44" spans="2:13" ht="27.75" customHeight="1">
      <c r="B44" s="1171"/>
      <c r="C44" s="1172"/>
      <c r="D44" s="85"/>
      <c r="E44" s="1177" t="s">
        <v>28</v>
      </c>
      <c r="F44" s="1177"/>
      <c r="G44" s="1177"/>
      <c r="H44" s="1178"/>
      <c r="I44" s="86">
        <v>188</v>
      </c>
      <c r="J44" s="87">
        <v>157</v>
      </c>
      <c r="K44" s="87">
        <v>130</v>
      </c>
      <c r="L44" s="87">
        <v>104</v>
      </c>
      <c r="M44" s="88">
        <v>76</v>
      </c>
    </row>
    <row r="45" spans="2:13" ht="27.75" customHeight="1">
      <c r="B45" s="1171"/>
      <c r="C45" s="1172"/>
      <c r="D45" s="85"/>
      <c r="E45" s="1177" t="s">
        <v>29</v>
      </c>
      <c r="F45" s="1177"/>
      <c r="G45" s="1177"/>
      <c r="H45" s="1178"/>
      <c r="I45" s="86">
        <v>1261</v>
      </c>
      <c r="J45" s="87">
        <v>1188</v>
      </c>
      <c r="K45" s="87">
        <v>1185</v>
      </c>
      <c r="L45" s="87">
        <v>1117</v>
      </c>
      <c r="M45" s="88">
        <v>967</v>
      </c>
    </row>
    <row r="46" spans="2:13" ht="27.75" customHeight="1">
      <c r="B46" s="1171"/>
      <c r="C46" s="1172"/>
      <c r="D46" s="85"/>
      <c r="E46" s="1177" t="s">
        <v>30</v>
      </c>
      <c r="F46" s="1177"/>
      <c r="G46" s="1177"/>
      <c r="H46" s="1178"/>
      <c r="I46" s="86" t="s">
        <v>485</v>
      </c>
      <c r="J46" s="87" t="s">
        <v>485</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1541</v>
      </c>
      <c r="J49" s="87">
        <v>1669</v>
      </c>
      <c r="K49" s="87">
        <v>1793</v>
      </c>
      <c r="L49" s="87">
        <v>1854</v>
      </c>
      <c r="M49" s="88">
        <v>1837</v>
      </c>
    </row>
    <row r="50" spans="2:13" ht="27.75" customHeight="1">
      <c r="B50" s="1171"/>
      <c r="C50" s="1172"/>
      <c r="D50" s="85"/>
      <c r="E50" s="1177" t="s">
        <v>35</v>
      </c>
      <c r="F50" s="1177"/>
      <c r="G50" s="1177"/>
      <c r="H50" s="1178"/>
      <c r="I50" s="86">
        <v>492</v>
      </c>
      <c r="J50" s="87">
        <v>458</v>
      </c>
      <c r="K50" s="87">
        <v>429</v>
      </c>
      <c r="L50" s="87">
        <v>405</v>
      </c>
      <c r="M50" s="88">
        <v>367</v>
      </c>
    </row>
    <row r="51" spans="2:13" ht="27.75" customHeight="1">
      <c r="B51" s="1173"/>
      <c r="C51" s="1174"/>
      <c r="D51" s="85"/>
      <c r="E51" s="1177" t="s">
        <v>36</v>
      </c>
      <c r="F51" s="1177"/>
      <c r="G51" s="1177"/>
      <c r="H51" s="1178"/>
      <c r="I51" s="86">
        <v>4392</v>
      </c>
      <c r="J51" s="87">
        <v>4209</v>
      </c>
      <c r="K51" s="87">
        <v>4035</v>
      </c>
      <c r="L51" s="87">
        <v>3852</v>
      </c>
      <c r="M51" s="88">
        <v>3673</v>
      </c>
    </row>
    <row r="52" spans="2:13" ht="27.75" customHeight="1" thickBot="1">
      <c r="B52" s="1181" t="s">
        <v>37</v>
      </c>
      <c r="C52" s="1182"/>
      <c r="D52" s="90"/>
      <c r="E52" s="1183" t="s">
        <v>38</v>
      </c>
      <c r="F52" s="1183"/>
      <c r="G52" s="1183"/>
      <c r="H52" s="1184"/>
      <c r="I52" s="91">
        <v>3136</v>
      </c>
      <c r="J52" s="92">
        <v>2751</v>
      </c>
      <c r="K52" s="92">
        <v>2395</v>
      </c>
      <c r="L52" s="92">
        <v>2154</v>
      </c>
      <c r="M52" s="93">
        <v>1981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43550</v>
      </c>
      <c r="E3" s="116"/>
      <c r="F3" s="117">
        <v>121932</v>
      </c>
      <c r="G3" s="118"/>
      <c r="H3" s="119"/>
    </row>
    <row r="4" spans="1:8">
      <c r="A4" s="120"/>
      <c r="B4" s="121"/>
      <c r="C4" s="122"/>
      <c r="D4" s="123">
        <v>38313</v>
      </c>
      <c r="E4" s="124"/>
      <c r="F4" s="125">
        <v>68430</v>
      </c>
      <c r="G4" s="126"/>
      <c r="H4" s="127"/>
    </row>
    <row r="5" spans="1:8">
      <c r="A5" s="108" t="s">
        <v>517</v>
      </c>
      <c r="B5" s="113"/>
      <c r="C5" s="114"/>
      <c r="D5" s="115">
        <v>47257</v>
      </c>
      <c r="E5" s="116"/>
      <c r="F5" s="117">
        <v>92021</v>
      </c>
      <c r="G5" s="118"/>
      <c r="H5" s="119"/>
    </row>
    <row r="6" spans="1:8">
      <c r="A6" s="120"/>
      <c r="B6" s="121"/>
      <c r="C6" s="122"/>
      <c r="D6" s="123">
        <v>35455</v>
      </c>
      <c r="E6" s="124"/>
      <c r="F6" s="125">
        <v>52579</v>
      </c>
      <c r="G6" s="126"/>
      <c r="H6" s="127"/>
    </row>
    <row r="7" spans="1:8">
      <c r="A7" s="108" t="s">
        <v>518</v>
      </c>
      <c r="B7" s="113"/>
      <c r="C7" s="114"/>
      <c r="D7" s="115">
        <v>30967</v>
      </c>
      <c r="E7" s="116"/>
      <c r="F7" s="117">
        <v>94828</v>
      </c>
      <c r="G7" s="118"/>
      <c r="H7" s="119"/>
    </row>
    <row r="8" spans="1:8">
      <c r="A8" s="120"/>
      <c r="B8" s="121"/>
      <c r="C8" s="122"/>
      <c r="D8" s="123">
        <v>21129</v>
      </c>
      <c r="E8" s="124"/>
      <c r="F8" s="125">
        <v>55133</v>
      </c>
      <c r="G8" s="126"/>
      <c r="H8" s="127"/>
    </row>
    <row r="9" spans="1:8">
      <c r="A9" s="108" t="s">
        <v>519</v>
      </c>
      <c r="B9" s="113"/>
      <c r="C9" s="114"/>
      <c r="D9" s="115">
        <v>68501</v>
      </c>
      <c r="E9" s="116"/>
      <c r="F9" s="117">
        <v>119674</v>
      </c>
      <c r="G9" s="118"/>
      <c r="H9" s="119"/>
    </row>
    <row r="10" spans="1:8">
      <c r="A10" s="120"/>
      <c r="B10" s="121"/>
      <c r="C10" s="122"/>
      <c r="D10" s="123">
        <v>18677</v>
      </c>
      <c r="E10" s="124"/>
      <c r="F10" s="125">
        <v>57803</v>
      </c>
      <c r="G10" s="126"/>
      <c r="H10" s="127"/>
    </row>
    <row r="11" spans="1:8">
      <c r="A11" s="108" t="s">
        <v>520</v>
      </c>
      <c r="B11" s="113"/>
      <c r="C11" s="114"/>
      <c r="D11" s="115">
        <v>103603</v>
      </c>
      <c r="E11" s="116"/>
      <c r="F11" s="117">
        <v>119685</v>
      </c>
      <c r="G11" s="118"/>
      <c r="H11" s="119"/>
    </row>
    <row r="12" spans="1:8">
      <c r="A12" s="120"/>
      <c r="B12" s="121"/>
      <c r="C12" s="128"/>
      <c r="D12" s="123">
        <v>36630</v>
      </c>
      <c r="E12" s="124"/>
      <c r="F12" s="125">
        <v>68464</v>
      </c>
      <c r="G12" s="126"/>
      <c r="H12" s="127"/>
    </row>
    <row r="13" spans="1:8">
      <c r="A13" s="108"/>
      <c r="B13" s="113"/>
      <c r="C13" s="129"/>
      <c r="D13" s="130">
        <v>58776</v>
      </c>
      <c r="E13" s="131"/>
      <c r="F13" s="132">
        <v>109628</v>
      </c>
      <c r="G13" s="133"/>
      <c r="H13" s="119"/>
    </row>
    <row r="14" spans="1:8">
      <c r="A14" s="120"/>
      <c r="B14" s="121"/>
      <c r="C14" s="122"/>
      <c r="D14" s="123">
        <v>30041</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2.57</v>
      </c>
      <c r="C19" s="134">
        <f>ROUND(VALUE(SUBSTITUTE(実質収支比率等に係る経年分析!G$48,"▲","-")),2)</f>
        <v>2.08</v>
      </c>
      <c r="D19" s="134">
        <f>ROUND(VALUE(SUBSTITUTE(実質収支比率等に係る経年分析!H$48,"▲","-")),2)</f>
        <v>2.2599999999999998</v>
      </c>
      <c r="E19" s="134">
        <f>ROUND(VALUE(SUBSTITUTE(実質収支比率等に係る経年分析!I$48,"▲","-")),2)</f>
        <v>2.77</v>
      </c>
      <c r="F19" s="134">
        <f>ROUND(VALUE(SUBSTITUTE(実質収支比率等に係る経年分析!J$48,"▲","-")),2)</f>
        <v>2.5499999999999998</v>
      </c>
    </row>
    <row r="20" spans="1:11">
      <c r="A20" s="134" t="s">
        <v>43</v>
      </c>
      <c r="B20" s="134">
        <f>ROUND(VALUE(SUBSTITUTE(実質収支比率等に係る経年分析!F$47,"▲","-")),2)</f>
        <v>28.65</v>
      </c>
      <c r="C20" s="134">
        <f>ROUND(VALUE(SUBSTITUTE(実質収支比率等に係る経年分析!G$47,"▲","-")),2)</f>
        <v>35.119999999999997</v>
      </c>
      <c r="D20" s="134">
        <f>ROUND(VALUE(SUBSTITUTE(実質収支比率等に係る経年分析!H$47,"▲","-")),2)</f>
        <v>40.369999999999997</v>
      </c>
      <c r="E20" s="134">
        <f>ROUND(VALUE(SUBSTITUTE(実質収支比率等に係る経年分析!I$47,"▲","-")),2)</f>
        <v>43.96</v>
      </c>
      <c r="F20" s="134">
        <f>ROUND(VALUE(SUBSTITUTE(実質収支比率等に係る経年分析!J$47,"▲","-")),2)</f>
        <v>45.32</v>
      </c>
    </row>
    <row r="21" spans="1:11">
      <c r="A21" s="134" t="s">
        <v>44</v>
      </c>
      <c r="B21" s="134">
        <f>IF(ISNUMBER(VALUE(SUBSTITUTE(実質収支比率等に係る経年分析!F$49,"▲","-"))),ROUND(VALUE(SUBSTITUTE(実質収支比率等に係る経年分析!F$49,"▲","-")),2),NA())</f>
        <v>5.97</v>
      </c>
      <c r="C21" s="134">
        <f>IF(ISNUMBER(VALUE(SUBSTITUTE(実質収支比率等に係る経年分析!G$49,"▲","-"))),ROUND(VALUE(SUBSTITUTE(実質収支比率等に係る経年分析!G$49,"▲","-")),2),NA())</f>
        <v>5.15</v>
      </c>
      <c r="D21" s="134">
        <f>IF(ISNUMBER(VALUE(SUBSTITUTE(実質収支比率等に係る経年分析!H$49,"▲","-"))),ROUND(VALUE(SUBSTITUTE(実質収支比率等に係る経年分析!H$49,"▲","-")),2),NA())</f>
        <v>6.07</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-0.45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1.22</v>
      </c>
    </row>
    <row r="32" spans="1:11">
      <c r="A32" s="135" t="str">
        <f>IF(連結実質赤字比率に係る赤字・黒字の構成分析!C$38="",NA(),連結実質赤字比率に係る赤字・黒字の構成分析!C$38)</f>
        <v>ガス事業会計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1.22</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1.74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2.65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2.5499999999999998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v>
      </c>
      <c r="E42" s="136"/>
      <c r="F42" s="136"/>
      <c r="G42" s="136">
        <f>'実質公債費比率（分子）の構造'!L$52</f>
        <v>538</v>
      </c>
      <c r="H42" s="136"/>
      <c r="I42" s="136"/>
      <c r="J42" s="136">
        <f>'実質公債費比率（分子）の構造'!M$52</f>
        <v>527</v>
      </c>
      <c r="K42" s="136"/>
      <c r="L42" s="136"/>
      <c r="M42" s="136">
        <f>'実質公債費比率（分子）の構造'!N$52</f>
        <v>507</v>
      </c>
      <c r="N42" s="136"/>
      <c r="O42" s="136"/>
      <c r="P42" s="136">
        <f>'実質公債費比率（分子）の構造'!O$52</f>
        <v>496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c r="A45" s="136" t="s">
        <v>54</v>
      </c>
      <c r="B45" s="136">
        <f>'実質公債費比率（分子）の構造'!K$49</f>
        <v>29</v>
      </c>
      <c r="C45" s="136"/>
      <c r="D45" s="136"/>
      <c r="E45" s="136">
        <f>'実質公債費比率（分子）の構造'!L$49</f>
        <v>29</v>
      </c>
      <c r="F45" s="136"/>
      <c r="G45" s="136"/>
      <c r="H45" s="136">
        <f>'実質公債費比率（分子）の構造'!M$49</f>
        <v>29</v>
      </c>
      <c r="I45" s="136"/>
      <c r="J45" s="136"/>
      <c r="K45" s="136">
        <f>'実質公債費比率（分子）の構造'!N$49</f>
        <v>28</v>
      </c>
      <c r="L45" s="136"/>
      <c r="M45" s="136"/>
      <c r="N45" s="136">
        <f>'実質公債費比率（分子）の構造'!O$49</f>
        <v>28</v>
      </c>
      <c r="O45" s="136"/>
      <c r="P45" s="136"/>
    </row>
    <row r="46" spans="1:16">
      <c r="A46" s="136" t="s">
        <v>55</v>
      </c>
      <c r="B46" s="136">
        <f>'実質公債費比率（分子）の構造'!K$48</f>
        <v>198</v>
      </c>
      <c r="C46" s="136"/>
      <c r="D46" s="136"/>
      <c r="E46" s="136">
        <f>'実質公債費比率（分子）の構造'!L$48</f>
        <v>242</v>
      </c>
      <c r="F46" s="136"/>
      <c r="G46" s="136"/>
      <c r="H46" s="136">
        <f>'実質公債費比率（分子）の構造'!M$48</f>
        <v>237</v>
      </c>
      <c r="I46" s="136"/>
      <c r="J46" s="136"/>
      <c r="K46" s="136">
        <f>'実質公債費比率（分子）の構造'!N$48</f>
        <v>223</v>
      </c>
      <c r="L46" s="136"/>
      <c r="M46" s="136"/>
      <c r="N46" s="136">
        <f>'実質公債費比率（分子）の構造'!O$48</f>
        <v>216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698</v>
      </c>
      <c r="C49" s="136"/>
      <c r="D49" s="136"/>
      <c r="E49" s="136">
        <f>'実質公債費比率（分子）の構造'!L$45</f>
        <v>680</v>
      </c>
      <c r="F49" s="136"/>
      <c r="G49" s="136"/>
      <c r="H49" s="136">
        <f>'実質公債費比率（分子）の構造'!M$45</f>
        <v>647</v>
      </c>
      <c r="I49" s="136"/>
      <c r="J49" s="136"/>
      <c r="K49" s="136">
        <f>'実質公債費比率（分子）の構造'!N$45</f>
        <v>609</v>
      </c>
      <c r="L49" s="136"/>
      <c r="M49" s="136"/>
      <c r="N49" s="136">
        <f>'実質公債費比率（分子）の構造'!O$45</f>
        <v>601</v>
      </c>
      <c r="O49" s="136"/>
      <c r="P49" s="136"/>
    </row>
    <row r="50" spans="1:16">
      <c r="A50" s="136" t="s">
        <v>59</v>
      </c>
      <c r="B50" s="136" t="e">
        <f>NA()</f>
        <v>#N/A</v>
      </c>
      <c r="C50" s="136">
        <f>IF(ISNUMBER('実質公債費比率（分子）の構造'!K$53),'実質公債費比率（分子）の構造'!K$53,NA())</f>
        <v>405</v>
      </c>
      <c r="D50" s="136" t="e">
        <f>NA()</f>
        <v>#N/A</v>
      </c>
      <c r="E50" s="136" t="e">
        <f>NA()</f>
        <v>#N/A</v>
      </c>
      <c r="F50" s="136">
        <f>IF(ISNUMBER('実質公債費比率（分子）の構造'!L$53),'実質公債費比率（分子）の構造'!L$53,NA())</f>
        <v>447</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383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4392</v>
      </c>
      <c r="E56" s="135"/>
      <c r="F56" s="135"/>
      <c r="G56" s="135">
        <f>'将来負担比率（分子）の構造'!J$51</f>
        <v>4209</v>
      </c>
      <c r="H56" s="135"/>
      <c r="I56" s="135"/>
      <c r="J56" s="135">
        <f>'将来負担比率（分子）の構造'!K$51</f>
        <v>4035</v>
      </c>
      <c r="K56" s="135"/>
      <c r="L56" s="135"/>
      <c r="M56" s="135">
        <f>'将来負担比率（分子）の構造'!L$51</f>
        <v>3852</v>
      </c>
      <c r="N56" s="135"/>
      <c r="O56" s="135"/>
      <c r="P56" s="135">
        <f>'将来負担比率（分子）の構造'!M$51</f>
        <v>3673</v>
      </c>
    </row>
    <row r="57" spans="1:16">
      <c r="A57" s="135" t="s">
        <v>35</v>
      </c>
      <c r="B57" s="135"/>
      <c r="C57" s="135"/>
      <c r="D57" s="135">
        <f>'将来負担比率（分子）の構造'!I$50</f>
        <v>492</v>
      </c>
      <c r="E57" s="135"/>
      <c r="F57" s="135"/>
      <c r="G57" s="135">
        <f>'将来負担比率（分子）の構造'!J$50</f>
        <v>458</v>
      </c>
      <c r="H57" s="135"/>
      <c r="I57" s="135"/>
      <c r="J57" s="135">
        <f>'将来負担比率（分子）の構造'!K$50</f>
        <v>429</v>
      </c>
      <c r="K57" s="135"/>
      <c r="L57" s="135"/>
      <c r="M57" s="135">
        <f>'将来負担比率（分子）の構造'!L$50</f>
        <v>405</v>
      </c>
      <c r="N57" s="135"/>
      <c r="O57" s="135"/>
      <c r="P57" s="135">
        <f>'将来負担比率（分子）の構造'!M$50</f>
        <v>367</v>
      </c>
    </row>
    <row r="58" spans="1:16">
      <c r="A58" s="135" t="s">
        <v>34</v>
      </c>
      <c r="B58" s="135"/>
      <c r="C58" s="135"/>
      <c r="D58" s="135">
        <f>'将来負担比率（分子）の構造'!I$49</f>
        <v>1541</v>
      </c>
      <c r="E58" s="135"/>
      <c r="F58" s="135"/>
      <c r="G58" s="135">
        <f>'将来負担比率（分子）の構造'!J$49</f>
        <v>1669</v>
      </c>
      <c r="H58" s="135"/>
      <c r="I58" s="135"/>
      <c r="J58" s="135">
        <f>'将来負担比率（分子）の構造'!K$49</f>
        <v>1793</v>
      </c>
      <c r="K58" s="135"/>
      <c r="L58" s="135"/>
      <c r="M58" s="135">
        <f>'将来負担比率（分子）の構造'!L$49</f>
        <v>1854</v>
      </c>
      <c r="N58" s="135"/>
      <c r="O58" s="135"/>
      <c r="P58" s="135">
        <f>'将来負担比率（分子）の構造'!M$49</f>
        <v>1837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1261</v>
      </c>
      <c r="C62" s="135"/>
      <c r="D62" s="135"/>
      <c r="E62" s="135">
        <f>'将来負担比率（分子）の構造'!J$45</f>
        <v>1188</v>
      </c>
      <c r="F62" s="135"/>
      <c r="G62" s="135"/>
      <c r="H62" s="135">
        <f>'将来負担比率（分子）の構造'!K$45</f>
        <v>1185</v>
      </c>
      <c r="I62" s="135"/>
      <c r="J62" s="135"/>
      <c r="K62" s="135">
        <f>'将来負担比率（分子）の構造'!L$45</f>
        <v>1117</v>
      </c>
      <c r="L62" s="135"/>
      <c r="M62" s="135"/>
      <c r="N62" s="135">
        <f>'将来負担比率（分子）の構造'!M$45</f>
        <v>967</v>
      </c>
      <c r="O62" s="135"/>
      <c r="P62" s="135"/>
    </row>
    <row r="63" spans="1:16">
      <c r="A63" s="135" t="s">
        <v>28</v>
      </c>
      <c r="B63" s="135">
        <f>'将来負担比率（分子）の構造'!I$44</f>
        <v>188</v>
      </c>
      <c r="C63" s="135"/>
      <c r="D63" s="135"/>
      <c r="E63" s="135">
        <f>'将来負担比率（分子）の構造'!J$44</f>
        <v>157</v>
      </c>
      <c r="F63" s="135"/>
      <c r="G63" s="135"/>
      <c r="H63" s="135">
        <f>'将来負担比率（分子）の構造'!K$44</f>
        <v>130</v>
      </c>
      <c r="I63" s="135"/>
      <c r="J63" s="135"/>
      <c r="K63" s="135">
        <f>'将来負担比率（分子）の構造'!L$44</f>
        <v>104</v>
      </c>
      <c r="L63" s="135"/>
      <c r="M63" s="135"/>
      <c r="N63" s="135">
        <f>'将来負担比率（分子）の構造'!M$44</f>
        <v>76</v>
      </c>
      <c r="O63" s="135"/>
      <c r="P63" s="135"/>
    </row>
    <row r="64" spans="1:16">
      <c r="A64" s="135" t="s">
        <v>27</v>
      </c>
      <c r="B64" s="135">
        <f>'将来負担比率（分子）の構造'!I$43</f>
        <v>1770</v>
      </c>
      <c r="C64" s="135"/>
      <c r="D64" s="135"/>
      <c r="E64" s="135">
        <f>'将来負担比率（分子）の構造'!J$43</f>
        <v>1721</v>
      </c>
      <c r="F64" s="135"/>
      <c r="G64" s="135"/>
      <c r="H64" s="135">
        <f>'将来負担比率（分子）の構造'!K$43</f>
        <v>1663</v>
      </c>
      <c r="I64" s="135"/>
      <c r="J64" s="135"/>
      <c r="K64" s="135">
        <f>'将来負担比率（分子）の構造'!L$43</f>
        <v>1659</v>
      </c>
      <c r="L64" s="135"/>
      <c r="M64" s="135"/>
      <c r="N64" s="135">
        <f>'将来負担比率（分子）の構造'!M$43</f>
        <v>1584</v>
      </c>
      <c r="O64" s="135"/>
      <c r="P64" s="135"/>
    </row>
    <row r="65" spans="1:16">
      <c r="A65" s="135" t="s">
        <v>26</v>
      </c>
      <c r="B65" s="135">
        <f>'将来負担比率（分子）の構造'!I$42</f>
        <v>181</v>
      </c>
      <c r="C65" s="135"/>
      <c r="D65" s="135"/>
      <c r="E65" s="135">
        <f>'将来負担比率（分子）の構造'!J$42</f>
        <v>159</v>
      </c>
      <c r="F65" s="135"/>
      <c r="G65" s="135"/>
      <c r="H65" s="135">
        <f>'将来負担比率（分子）の構造'!K$42</f>
        <v>116</v>
      </c>
      <c r="I65" s="135"/>
      <c r="J65" s="135"/>
      <c r="K65" s="135">
        <f>'将来負担比率（分子）の構造'!L$42</f>
        <v>83</v>
      </c>
      <c r="L65" s="135"/>
      <c r="M65" s="135"/>
      <c r="N65" s="135">
        <f>'将来負担比率（分子）の構造'!M$42</f>
        <v>50</v>
      </c>
      <c r="O65" s="135"/>
      <c r="P65" s="135"/>
    </row>
    <row r="66" spans="1:16">
      <c r="A66" s="135" t="s">
        <v>25</v>
      </c>
      <c r="B66" s="135">
        <f>'将来負担比率（分子）の構造'!I$41</f>
        <v>6161</v>
      </c>
      <c r="C66" s="135"/>
      <c r="D66" s="135"/>
      <c r="E66" s="135">
        <f>'将来負担比率（分子）の構造'!J$41</f>
        <v>5862</v>
      </c>
      <c r="F66" s="135"/>
      <c r="G66" s="135"/>
      <c r="H66" s="135">
        <f>'将来負担比率（分子）の構造'!K$41</f>
        <v>5558</v>
      </c>
      <c r="I66" s="135"/>
      <c r="J66" s="135"/>
      <c r="K66" s="135">
        <f>'将来負担比率（分子）の構造'!L$41</f>
        <v>5301</v>
      </c>
      <c r="L66" s="135"/>
      <c r="M66" s="135"/>
      <c r="N66" s="135">
        <f>'将来負担比率（分子）の構造'!M$41</f>
        <v>5179</v>
      </c>
      <c r="O66" s="135"/>
      <c r="P66" s="135"/>
    </row>
    <row r="67" spans="1:16">
      <c r="A67" s="135" t="s">
        <v>63</v>
      </c>
      <c r="B67" s="135" t="e">
        <f>NA()</f>
        <v>#N/A</v>
      </c>
      <c r="C67" s="135">
        <f>IF(ISNUMBER('将来負担比率（分子）の構造'!I$52), IF('将来負担比率（分子）の構造'!I$52 &lt; 0, 0, '将来負担比率（分子）の構造'!I$52), NA())</f>
        <v>3136</v>
      </c>
      <c r="D67" s="135" t="e">
        <f>NA()</f>
        <v>#N/A</v>
      </c>
      <c r="E67" s="135" t="e">
        <f>NA()</f>
        <v>#N/A</v>
      </c>
      <c r="F67" s="135">
        <f>IF(ISNUMBER('将来負担比率（分子）の構造'!J$52), IF('将来負担比率（分子）の構造'!J$52 &lt; 0, 0, '将来負担比率（分子）の構造'!J$52), NA())</f>
        <v>2751</v>
      </c>
      <c r="G67" s="135" t="e">
        <f>NA()</f>
        <v>#N/A</v>
      </c>
      <c r="H67" s="135" t="e">
        <f>NA()</f>
        <v>#N/A</v>
      </c>
      <c r="I67" s="135">
        <f>IF(ISNUMBER('将来負担比率（分子）の構造'!K$52), IF('将来負担比率（分子）の構造'!K$52 &lt; 0, 0, '将来負担比率（分子）の構造'!K$52), NA())</f>
        <v>2395</v>
      </c>
      <c r="J67" s="135" t="e">
        <f>NA()</f>
        <v>#N/A</v>
      </c>
      <c r="K67" s="135" t="e">
        <f>NA()</f>
        <v>#N/A</v>
      </c>
      <c r="L67" s="135">
        <f>IF(ISNUMBER('将来負担比率（分子）の構造'!L$52), IF('将来負担比率（分子）の構造'!L$52 &lt; 0, 0, '将来負担比率（分子）の構造'!L$52), NA())</f>
        <v>2154</v>
      </c>
      <c r="M67" s="135" t="e">
        <f>NA()</f>
        <v>#N/A</v>
      </c>
      <c r="N67" s="135" t="e">
        <f>NA()</f>
        <v>#N/A</v>
      </c>
      <c r="O67" s="135">
        <f>IF(ISNUMBER('将来負担比率（分子）の構造'!M$52), IF('将来負担比率（分子）の構造'!M$52 &lt; 0, 0, '将来負担比率（分子）の構造'!M$52), NA())</f>
        <v>1981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田野　憲哉</cp:lastModifiedBy>
  <cp:lastPrinted>2016-04-19T08:05:44Z</cp:lastPrinted>
  <dcterms:created xsi:type="dcterms:W3CDTF">2016-02-15T00:20:48Z</dcterms:created>
  <dcterms:modified xsi:type="dcterms:W3CDTF">2016-04-19T08:05:47Z</dcterms:modified>
  <cp:category/>
</cp:coreProperties>
</file>