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政状況資料集\平成30年度\"/>
    </mc:Choice>
  </mc:AlternateContent>
  <bookViews>
    <workbookView xWindow="0" yWindow="0" windowWidth="19200" windowHeight="129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concurrentManualCount="2"/>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C36" i="9"/>
  <c r="CO35" i="9"/>
  <c r="BE35" i="9"/>
  <c r="C35" i="9"/>
  <c r="CO34" i="9"/>
  <c r="BW34" i="9"/>
  <c r="BW35" i="9" s="1"/>
  <c r="BW36" i="9" s="1"/>
  <c r="U34" i="9"/>
  <c r="U35" i="9" s="1"/>
  <c r="U36"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<sst xmlns="http://schemas.openxmlformats.org/spreadsheetml/2006/main" count="1030" uniqueCount="556">
  <si>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</si>
  <si>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</si>
  <si>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</si>
  <si>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</si>
  <si>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</si>
  <si>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</si>
  <si>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</si>
  <si>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</si>
  <si>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</si>
  <si>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</si>
  <si>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</si>
  <si>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</si>
  <si>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</si>
  <si>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</si>
  <si>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</si>
  <si>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</si>
  <si>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</si>
  <si>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</si>
  <si>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</si>
  <si>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</si>
  <si>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</si>
  <si>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</si>
  <si>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</si>
  <si>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</si>
  <si>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</si>
  <si>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</si>
  <si>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</si>
  <si>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</si>
  <si>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</si>
  <si>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</si>
  <si>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</si>
  <si>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</si>
  <si>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</si>
  <si>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</si>
  <si>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</si>
  <si>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</si>
  <si>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</si>
  <si>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</si>
  <si>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</si>
  <si>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</si>
  <si>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</si>
  <si>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</si>
  <si>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</si>
  <si>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</si>
  <si>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</si>
  <si>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</si>
  <si>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</si>
  <si>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</si>
  <si>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</si>
  <si>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</si>
  <si>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</si>
  <si>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</si>
  <si>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</si>
  <si>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</si>
  <si>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</si>
  <si>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</si>
  <si>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</si>
  <si>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</si>
  <si>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</si>
  <si>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</si>
  <si>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</si>
  <si>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</si>
  <si>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</si>
  <si>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</si>
  <si>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</si>
  <si>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</si>
  <si>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</si>
  <si>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</si>
  <si>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</si>
  <si>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</si>
  <si>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</si>
  <si>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</si>
  <si>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</si>
  <si>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</si>
  <si>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</si>
  <si>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</si>
  <si>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</si>
  <si>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</si>
  <si>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</si>
  <si>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</si>
  <si>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長万部町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</si>
  <si>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</si>
  <si>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</si>
  <si>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</si>
  <si>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</si>
  <si>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</si>
  <si>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</si>
  <si>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</si>
  <si>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</si>
  <si>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</si>
  <si>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</si>
  <si>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</si>
  <si>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</si>
  <si>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</si>
  <si>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</si>
  <si>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</si>
  <si>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</si>
  <si>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</si>
  <si>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</si>
  <si>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</si>
  <si>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</si>
  <si>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</si>
  <si>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</si>
  <si>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</si>
  <si>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</si>
  <si>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</si>
  <si>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</si>
  <si>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</si>
  <si>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</si>
  <si>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</si>
  <si>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</si>
  <si>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</si>
  <si>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</si>
  <si>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</si>
  <si>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</si>
  <si>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</si>
  <si>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</si>
  <si>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</si>
  <si>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</si>
  <si>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</si>
  <si>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</si>
  <si>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</si>
  <si>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</si>
  <si>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</si>
  <si>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</si>
  <si>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</si>
  <si>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</si>
  <si>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</si>
  <si>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</si>
  <si>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</si>
  <si>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</si>
  <si>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</si>
  <si>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</si>
  <si>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-4.9</t>
    <phoneticPr fontId="5"/>
  </si>
  <si>
    <t>基準財政需要額</t>
    <phoneticPr fontId="18"/>
  </si>
  <si>
    <t>うち日本人(％)</t>
    <phoneticPr fontId="5"/>
  </si>
  <si>
    <t>-5.0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</si>
  <si>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</si>
  <si>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</si>
  <si>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</si>
  <si>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</si>
  <si>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</si>
  <si>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</si>
  <si>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</si>
  <si>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</si>
  <si>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</si>
  <si>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</si>
  <si>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</si>
  <si>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</si>
  <si>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</si>
  <si>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</si>
  <si>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</si>
  <si>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</si>
  <si>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</si>
  <si>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</si>
  <si>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</si>
  <si>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</si>
  <si>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</si>
  <si>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</si>
  <si>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</si>
  <si>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</si>
  <si>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</si>
  <si>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</si>
  <si>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</si>
  <si>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</si>
  <si>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</si>
  <si>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</si>
  <si>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</si>
  <si>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</si>
  <si>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</si>
  <si>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</si>
  <si>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</si>
  <si>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</si>
  <si>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</si>
  <si>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</si>
  <si>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</si>
  <si>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</si>
  <si>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</si>
  <si>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</si>
  <si>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</si>
  <si>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</si>
  <si>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</si>
  <si>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</si>
  <si>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</si>
  <si>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</si>
  <si>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</si>
  <si>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</si>
  <si>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</si>
  <si>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</si>
  <si>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</si>
  <si>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</si>
  <si>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</si>
  <si>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</si>
  <si>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</si>
  <si>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</si>
  <si>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</si>
  <si>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北海道長万部町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</si>
  <si>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</si>
  <si>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</si>
  <si>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</si>
  <si>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</si>
  <si>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</si>
  <si>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</si>
  <si>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</si>
  <si>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</si>
  <si>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</si>
  <si>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</si>
  <si>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</si>
  <si>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</si>
  <si>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</si>
  <si>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</si>
  <si>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</si>
  <si>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</si>
  <si>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</si>
  <si>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</si>
  <si>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</si>
  <si>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</si>
  <si>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</si>
  <si>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</si>
  <si>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</si>
  <si>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</si>
  <si>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</si>
  <si>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</si>
  <si>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</si>
  <si>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</si>
  <si>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</si>
  <si>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</si>
  <si>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</si>
  <si>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</si>
  <si>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</si>
  <si>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</si>
  <si>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</si>
  <si>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</si>
  <si>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</si>
  <si>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</si>
  <si>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</si>
  <si>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</si>
  <si>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</si>
  <si>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</si>
  <si>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</si>
  <si>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</si>
  <si>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</si>
  <si>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</si>
  <si>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</si>
  <si>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</si>
  <si>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</si>
  <si>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</si>
  <si>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</si>
  <si>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</si>
  <si>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</si>
  <si>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</si>
  <si>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</si>
  <si>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</si>
  <si>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</si>
  <si>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</si>
  <si>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</si>
  <si>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</si>
  <si>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</si>
  <si>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</si>
  <si>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</si>
  <si>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</si>
  <si>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</si>
  <si>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</si>
  <si>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</si>
  <si>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</si>
  <si>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</si>
  <si>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</si>
  <si>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</si>
  <si>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</si>
  <si>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</si>
  <si>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</si>
  <si>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</si>
  <si>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</si>
  <si>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</si>
  <si>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</si>
  <si>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</si>
  <si>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</si>
  <si>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</si>
  <si>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</si>
  <si>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</si>
  <si>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</si>
  <si>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</si>
  <si>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</si>
  <si>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</si>
  <si>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</si>
  <si>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</si>
  <si>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</si>
  <si>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</si>
  <si>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</si>
  <si>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</si>
  <si>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</si>
  <si>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</si>
  <si>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</si>
  <si>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</si>
  <si>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</si>
  <si>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</si>
  <si>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</si>
  <si>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</si>
  <si>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</si>
  <si>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</si>
  <si>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</si>
  <si>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</si>
  <si>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</si>
  <si>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</si>
  <si>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</si>
  <si>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</si>
  <si>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</si>
  <si>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</si>
  <si>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</si>
  <si>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</si>
  <si>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</si>
  <si>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</si>
  <si>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</si>
  <si>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</si>
  <si>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</si>
  <si>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</si>
  <si>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</si>
  <si>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ガス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</si>
  <si>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</si>
  <si>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</si>
  <si>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</si>
  <si>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</si>
  <si>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</si>
  <si>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</si>
  <si>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</si>
  <si>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</si>
  <si>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</si>
  <si>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</si>
  <si>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</si>
  <si>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</si>
  <si>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</si>
  <si>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</si>
  <si>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</si>
  <si>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</si>
  <si>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</si>
  <si>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</si>
  <si>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</si>
  <si>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</si>
  <si>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</si>
  <si>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</si>
  <si>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</si>
  <si>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</si>
  <si>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</si>
  <si>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</si>
  <si>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</si>
  <si>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北海道長万部町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</si>
  <si>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</si>
  <si>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</si>
  <si>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</si>
  <si>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</si>
  <si>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</si>
  <si>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</si>
  <si>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</si>
  <si>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</si>
  <si>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</si>
  <si>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</si>
  <si>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</si>
  <si>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</si>
  <si>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</si>
  <si>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</si>
  <si>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</si>
  <si>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</si>
  <si>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</si>
  <si>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</si>
  <si>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</si>
  <si>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</si>
  <si>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</si>
  <si>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</si>
  <si>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</si>
  <si>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</si>
  <si>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</si>
  <si>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</si>
  <si>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</si>
  <si>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</si>
  <si>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</si>
  <si>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</si>
  <si>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</si>
  <si>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</si>
  <si>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</si>
  <si>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</si>
  <si>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</si>
  <si>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</si>
  <si>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</si>
  <si>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</si>
  <si>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ガス事業会計</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</si>
  <si>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</si>
  <si>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</si>
  <si>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</si>
  <si>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</si>
  <si>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</si>
  <si>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</si>
  <si>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</si>
  <si>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</si>
  <si>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</si>
  <si>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</si>
  <si>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</si>
  <si>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</si>
  <si>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</si>
  <si>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</si>
  <si>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</si>
  <si>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</si>
  <si>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</si>
  <si>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</si>
  <si>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</si>
  <si>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</si>
  <si>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</si>
  <si>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</si>
  <si>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</si>
  <si>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</si>
  <si>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</si>
  <si>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</si>
  <si>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</si>
  <si>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</si>
  <si>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</si>
  <si>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</si>
  <si>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</si>
  <si>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</si>
  <si>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</si>
  <si>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</si>
  <si>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</si>
  <si>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</si>
  <si>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</si>
  <si>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</si>
  <si>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</si>
  <si>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</si>
  <si>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</si>
  <si>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</si>
  <si>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</si>
  <si>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</si>
  <si>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</si>
  <si>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</si>
  <si>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</si>
  <si>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</si>
  <si>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</si>
  <si>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</si>
  <si>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</si>
  <si>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</si>
  <si>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</si>
  <si>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</si>
  <si>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</si>
  <si>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</si>
  <si>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</si>
  <si>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</si>
  <si>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</si>
  <si>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</si>
  <si>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</si>
  <si>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</si>
  <si>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</si>
  <si>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</si>
  <si>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</si>
  <si>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</si>
  <si>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</si>
  <si>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</si>
  <si>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</si>
  <si>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</si>
  <si>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</si>
  <si>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</si>
  <si>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</si>
  <si>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</si>
  <si>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</si>
  <si>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</si>
  <si>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</si>
  <si>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</si>
  <si>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</si>
  <si>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</si>
  <si>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</si>
  <si>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</si>
  <si>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</si>
  <si>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</si>
  <si>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</si>
  <si>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</si>
  <si>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</si>
  <si>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</si>
  <si>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</si>
  <si>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</si>
  <si>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</si>
  <si>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</si>
  <si>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</si>
  <si>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</si>
  <si>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</si>
  <si>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</si>
  <si>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</si>
  <si>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</si>
  <si>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</si>
  <si>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</si>
  <si>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</si>
  <si>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</si>
  <si>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</si>
  <si>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</si>
  <si>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</si>
  <si>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</si>
  <si>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</si>
  <si>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</si>
  <si>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</si>
  <si>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</si>
  <si>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</si>
  <si>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</si>
  <si>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</si>
  <si>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</si>
  <si>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</si>
  <si>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</si>
  <si>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</si>
  <si>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</si>
  <si>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</si>
  <si>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</si>
  <si>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</si>
  <si>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</si>
  <si>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</si>
  <si>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</si>
  <si>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</si>
  <si>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</si>
  <si>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</si>
  <si>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</si>
  <si>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</si>
  <si>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</si>
  <si>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</si>
  <si>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</si>
  <si>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</si>
  <si>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</si>
  <si>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</si>
  <si>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</si>
  <si>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</si>
  <si>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</si>
  <si>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0.45</t>
  </si>
  <si>
    <t>国民健康保険特別会計</t>
  </si>
  <si>
    <t>▲ 1.18</t>
  </si>
  <si>
    <t>▲ 1.60</t>
  </si>
  <si>
    <t>▲ 2.55</t>
  </si>
  <si>
    <t>▲ 3.57</t>
  </si>
  <si>
    <t>▲ 2.93</t>
  </si>
  <si>
    <t>一般会計</t>
  </si>
  <si>
    <t>病院事業会計</t>
  </si>
  <si>
    <t>水道事業会計</t>
  </si>
  <si>
    <t>ガス事業会計</t>
  </si>
  <si>
    <t>介護保険特別会計</t>
  </si>
  <si>
    <t>公共下水道事業特別会計</t>
  </si>
  <si>
    <t>後期高齢者医療特別会計</t>
  </si>
  <si>
    <t>その他会計（赤字）</t>
  </si>
  <si>
    <t>その他会計（黒字）</t>
  </si>
  <si>
    <t>-</t>
    <phoneticPr fontId="2"/>
  </si>
  <si>
    <t>渡島廃棄物処理広域連合</t>
    <rPh sb="0" eb="2">
      <t>オシマ</t>
    </rPh>
    <rPh sb="2" eb="5">
      <t>ハイキブツ</t>
    </rPh>
    <rPh sb="5" eb="7">
      <t>ショリ</t>
    </rPh>
    <rPh sb="7" eb="9">
      <t>コウイキ</t>
    </rPh>
    <rPh sb="9" eb="11">
      <t>レンゴウ</t>
    </rPh>
    <phoneticPr fontId="24"/>
  </si>
  <si>
    <t>渡島・桧山地方税滞納整理機構</t>
    <rPh sb="0" eb="2">
      <t>オシマ</t>
    </rPh>
    <rPh sb="3" eb="5">
      <t>ヒヤマ</t>
    </rPh>
    <rPh sb="5" eb="8">
      <t>チホウゼイ</t>
    </rPh>
    <rPh sb="8" eb="10">
      <t>タイノウ</t>
    </rPh>
    <rPh sb="10" eb="12">
      <t>セイリ</t>
    </rPh>
    <rPh sb="12" eb="14">
      <t>キコウ</t>
    </rPh>
    <phoneticPr fontId="24"/>
  </si>
  <si>
    <t>山越郡衛生処理組合</t>
    <rPh sb="0" eb="3">
      <t>ヤマコシグン</t>
    </rPh>
    <rPh sb="3" eb="5">
      <t>エイセイ</t>
    </rPh>
    <rPh sb="5" eb="7">
      <t>ショリ</t>
    </rPh>
    <rPh sb="7" eb="9">
      <t>クミアイ</t>
    </rPh>
    <phoneticPr fontId="24"/>
  </si>
  <si>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</si>
  <si>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</si>
  <si>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</si>
  <si>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</si>
  <si>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</si>
  <si>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</si>
  <si>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</si>
  <si>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</si>
  <si>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</si>
  <si>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</si>
  <si>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も実質公債費比率も、類似団体に比較し高い水準となっている。これは、過去の普通建設事業費にかかる起債の償還等に伴い上昇したものであるが、大型事業が一区切りついたことにより、元利償還金は減少しており、数値はいずれも減少傾向にある。
　今後も、新規発行債を抑制し、起債に大きく頼ることのない健全な財政運営に努める。</t>
    <phoneticPr fontId="5"/>
  </si>
  <si>
    <t xml:space="preserve">　将来負担比率は、類似団体よりも高い水準となっているが、予定された大型事業が一段落し、また職員数の減により退職手当負担見込額が減少するなど、比率は着実に減少している。今後も、新規発行債の抑制等により、財政の健全化に努め、公共施設等総合管理計画にも則り、類似団体を下回っている有形固定資産減価償却率と併せて適切な水準となるよう取り組んでいく。
</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</si>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</sst>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30967</c:v>
                </c:pt>
                <c:pt idx="1">
                  <c:v>68501</c:v>
                </c:pt>
                <c:pt idx="2">
                  <c:v>103603</c:v>
                </c:pt>
                <c:pt idx="3">
                  <c:v>41089</c:v>
                </c:pt>
                <c:pt idx="4">
                  <c:v>62765</c:v>
                </c:pt>
              </c:numCache>
            </c:numRef>
          </c:val>
          <c:smooth val="0"/>
        </c:ser>
        <c:dLbls>
          <c:showLegendKey val="0"/>
          <c:showVal val="0"/>
          <c:showCatName val="0"/>
          <c:showSerName val="0"/>
          <c:showPercent val="0"/>
          <c:showBubbleSize val="0"/>
        </c:dLbls>
        <c:marker val="1"/>
        <c:smooth val="0"/>
        <c:axId val="191897632"/>
        <c:axId val="194082256"/>
      </c:lineChart>
      <c:catAx>
        <c:axId val="191897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082256"/>
        <c:crosses val="autoZero"/>
        <c:auto val="1"/>
        <c:lblAlgn val="ctr"/>
        <c:lblOffset val="100"/>
        <c:tickLblSkip val="1"/>
        <c:tickMarkSkip val="1"/>
        <c:noMultiLvlLbl val="0"/>
      </c:catAx>
      <c:valAx>
        <c:axId val="1940822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897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2.2599999999999998</c:v>
                </c:pt>
                <c:pt idx="1">
                  <c:v>2.77</c:v>
                </c:pt>
                <c:pt idx="2">
                  <c:v>2.5499999999999998</c:v>
                </c:pt>
                <c:pt idx="3">
                  <c:v>4.16</c:v>
                </c:pt>
                <c:pt idx="4">
                  <c:v>3.87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40.369999999999997</c:v>
                </c:pt>
                <c:pt idx="1">
                  <c:v>43.96</c:v>
                </c:pt>
                <c:pt idx="2">
                  <c:v>45.32</c:v>
                </c:pt>
                <c:pt idx="3">
                  <c:v>48.43</c:v>
                </c:pt>
                <c:pt idx="4">
                  <c:v>51.04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4083824"/>
        <c:axId val="194084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6.07</c:v>
                </c:pt>
                <c:pt idx="1">
                  <c:v>3.96</c:v>
                </c:pt>
                <c:pt idx="2">
                  <c:v>-0.45</c:v>
                </c:pt>
                <c:pt idx="3">
                  <c:v>6.24</c:v>
                </c:pt>
                <c:pt idx="4">
                  <c:v>1.67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4083824"/>
        <c:axId val="194084216"/>
      </c:lineChart>
      <c:catAx>
        <c:axId val="19408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084216"/>
        <c:crosses val="autoZero"/>
        <c:auto val="1"/>
        <c:lblAlgn val="ctr"/>
        <c:lblOffset val="100"/>
        <c:tickLblSkip val="1"/>
        <c:tickMarkSkip val="1"/>
        <c:noMultiLvlLbl val="0"/>
      </c:catAx>
      <c:valAx>
        <c:axId val="194084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08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0.12</c:v>
                </c:pt>
                <c:pt idx="2">
                  <c:v>#N/A</c:v>
                </c:pt>
                <c:pt idx="3">
                  <c:v>0.17</c:v>
                </c:pt>
                <c:pt idx="4">
                  <c:v>#N/A</c:v>
                </c:pt>
                <c:pt idx="5">
                  <c:v>0.16</c:v>
                </c:pt>
                <c:pt idx="6">
                  <c:v>#N/A</c:v>
                </c:pt>
                <c:pt idx="7">
                  <c:v>0.16</c:v>
                </c:pt>
                <c:pt idx="8">
                  <c:v>#N/A</c:v>
                </c:pt>
                <c:pt idx="9">
                  <c:v>0.14000000000000001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1.24</c:v>
                </c:pt>
                <c:pt idx="2">
                  <c:v>#N/A</c:v>
                </c:pt>
                <c:pt idx="3">
                  <c:v>0.64</c:v>
                </c:pt>
                <c:pt idx="4">
                  <c:v>#N/A</c:v>
                </c:pt>
                <c:pt idx="5">
                  <c:v>1.22</c:v>
                </c:pt>
                <c:pt idx="6">
                  <c:v>#N/A</c:v>
                </c:pt>
                <c:pt idx="7">
                  <c:v>0.73</c:v>
                </c:pt>
                <c:pt idx="8">
                  <c:v>#N/A</c:v>
                </c:pt>
                <c:pt idx="9">
                  <c:v>0.78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ガス事業会計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0.93</c:v>
                </c:pt>
                <c:pt idx="2">
                  <c:v>#N/A</c:v>
                </c:pt>
                <c:pt idx="3">
                  <c:v>0.99</c:v>
                </c:pt>
                <c:pt idx="4">
                  <c:v>#N/A</c:v>
                </c:pt>
                <c:pt idx="5">
                  <c:v>1.22</c:v>
                </c:pt>
                <c:pt idx="6">
                  <c:v>#N/A</c:v>
                </c:pt>
                <c:pt idx="7">
                  <c:v>1.47</c:v>
                </c:pt>
                <c:pt idx="8">
                  <c:v>#N/A</c:v>
                </c:pt>
                <c:pt idx="9">
                  <c:v>1.71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1.37</c:v>
                </c:pt>
                <c:pt idx="2">
                  <c:v>#N/A</c:v>
                </c:pt>
                <c:pt idx="3">
                  <c:v>1.56</c:v>
                </c:pt>
                <c:pt idx="4">
                  <c:v>#N/A</c:v>
                </c:pt>
                <c:pt idx="5">
                  <c:v>1.68</c:v>
                </c:pt>
                <c:pt idx="6">
                  <c:v>#N/A</c:v>
                </c:pt>
                <c:pt idx="7">
                  <c:v>1.99</c:v>
                </c:pt>
                <c:pt idx="8">
                  <c:v>#N/A</c:v>
                </c:pt>
                <c:pt idx="9">
                  <c:v>2.27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0.98</c:v>
                </c:pt>
                <c:pt idx="2">
                  <c:v>#N/A</c:v>
                </c:pt>
                <c:pt idx="3">
                  <c:v>1.1100000000000001</c:v>
                </c:pt>
                <c:pt idx="4">
                  <c:v>#N/A</c:v>
                </c:pt>
                <c:pt idx="5">
                  <c:v>2.88</c:v>
                </c:pt>
                <c:pt idx="6">
                  <c:v>#N/A</c:v>
                </c:pt>
                <c:pt idx="7">
                  <c:v>2.73</c:v>
                </c:pt>
                <c:pt idx="8">
                  <c:v>#N/A</c:v>
                </c:pt>
                <c:pt idx="9">
                  <c:v>2.84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2.25</c:v>
                </c:pt>
                <c:pt idx="2">
                  <c:v>#N/A</c:v>
                </c:pt>
                <c:pt idx="3">
                  <c:v>2.77</c:v>
                </c:pt>
                <c:pt idx="4">
                  <c:v>#N/A</c:v>
                </c:pt>
                <c:pt idx="5">
                  <c:v>2.54</c:v>
                </c:pt>
                <c:pt idx="6">
                  <c:v>#N/A</c:v>
                </c:pt>
                <c:pt idx="7">
                  <c:v>4.1500000000000004</c:v>
                </c:pt>
                <c:pt idx="8">
                  <c:v>#N/A</c:v>
                </c:pt>
                <c:pt idx="9">
                  <c:v>3.86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1.18</c:v>
                </c:pt>
                <c:pt idx="1">
                  <c:v>#N/A</c:v>
                </c:pt>
                <c:pt idx="2">
                  <c:v>1.6</c:v>
                </c:pt>
                <c:pt idx="3">
                  <c:v>#N/A</c:v>
                </c:pt>
                <c:pt idx="4">
                  <c:v>2.5499999999999998</c:v>
                </c:pt>
                <c:pt idx="5">
                  <c:v>#N/A</c:v>
                </c:pt>
                <c:pt idx="6">
                  <c:v>3.57</c:v>
                </c:pt>
                <c:pt idx="7">
                  <c:v>#N/A</c:v>
                </c:pt>
                <c:pt idx="8">
                  <c:v>2.93</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4085000"/>
        <c:axId val="194085392"/>
      </c:barChart>
      <c:catAx>
        <c:axId val="194085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085392"/>
        <c:crosses val="autoZero"/>
        <c:auto val="1"/>
        <c:lblAlgn val="ctr"/>
        <c:lblOffset val="100"/>
        <c:tickLblSkip val="1"/>
        <c:tickMarkSkip val="1"/>
        <c:noMultiLvlLbl val="0"/>
      </c:catAx>
      <c:valAx>
        <c:axId val="19408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085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527</c:v>
                </c:pt>
                <c:pt idx="5">
                  <c:v>507</c:v>
                </c:pt>
                <c:pt idx="8">
                  <c:v>496</c:v>
                </c:pt>
                <c:pt idx="11">
                  <c:v>493</c:v>
                </c:pt>
                <c:pt idx="14">
                  <c:v>487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34</c:v>
                </c:pt>
                <c:pt idx="6">
                  <c:v>34</c:v>
                </c:pt>
                <c:pt idx="9">
                  <c:v>22</c:v>
                </c:pt>
                <c:pt idx="12">
                  <c:v>12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29</c:v>
                </c:pt>
                <c:pt idx="3">
                  <c:v>28</c:v>
                </c:pt>
                <c:pt idx="6">
                  <c:v>28</c:v>
                </c:pt>
                <c:pt idx="9">
                  <c:v>29</c:v>
                </c:pt>
                <c:pt idx="12">
                  <c:v>29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237</c:v>
                </c:pt>
                <c:pt idx="3">
                  <c:v>223</c:v>
                </c:pt>
                <c:pt idx="6">
                  <c:v>216</c:v>
                </c:pt>
                <c:pt idx="9">
                  <c:v>216</c:v>
                </c:pt>
                <c:pt idx="12">
                  <c:v>216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647</c:v>
                </c:pt>
                <c:pt idx="3">
                  <c:v>609</c:v>
                </c:pt>
                <c:pt idx="6">
                  <c:v>601</c:v>
                </c:pt>
                <c:pt idx="9">
                  <c:v>590</c:v>
                </c:pt>
                <c:pt idx="12">
                  <c:v>581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5186632"/>
        <c:axId val="29518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420</c:v>
                </c:pt>
                <c:pt idx="2">
                  <c:v>#N/A</c:v>
                </c:pt>
                <c:pt idx="3">
                  <c:v>#N/A</c:v>
                </c:pt>
                <c:pt idx="4">
                  <c:v>387</c:v>
                </c:pt>
                <c:pt idx="5">
                  <c:v>#N/A</c:v>
                </c:pt>
                <c:pt idx="6">
                  <c:v>#N/A</c:v>
                </c:pt>
                <c:pt idx="7">
                  <c:v>383</c:v>
                </c:pt>
                <c:pt idx="8">
                  <c:v>#N/A</c:v>
                </c:pt>
                <c:pt idx="9">
                  <c:v>#N/A</c:v>
                </c:pt>
                <c:pt idx="10">
                  <c:v>364</c:v>
                </c:pt>
                <c:pt idx="11">
                  <c:v>#N/A</c:v>
                </c:pt>
                <c:pt idx="12">
                  <c:v>#N/A</c:v>
                </c:pt>
                <c:pt idx="13">
                  <c:v>351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5186632"/>
        <c:axId val="295187024"/>
      </c:lineChart>
      <c:catAx>
        <c:axId val="295186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187024"/>
        <c:crosses val="autoZero"/>
        <c:auto val="1"/>
        <c:lblAlgn val="ctr"/>
        <c:lblOffset val="100"/>
        <c:tickLblSkip val="1"/>
        <c:tickMarkSkip val="1"/>
        <c:noMultiLvlLbl val="0"/>
      </c:catAx>
      <c:valAx>
        <c:axId val="29518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186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4035</c:v>
                </c:pt>
                <c:pt idx="5">
                  <c:v>3852</c:v>
                </c:pt>
                <c:pt idx="8">
                  <c:v>3673</c:v>
                </c:pt>
                <c:pt idx="11">
                  <c:v>3590</c:v>
                </c:pt>
                <c:pt idx="14">
                  <c:v>3379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429</c:v>
                </c:pt>
                <c:pt idx="5">
                  <c:v>405</c:v>
                </c:pt>
                <c:pt idx="8">
                  <c:v>367</c:v>
                </c:pt>
                <c:pt idx="11">
                  <c:v>335</c:v>
                </c:pt>
                <c:pt idx="14">
                  <c:v>298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1793</c:v>
                </c:pt>
                <c:pt idx="5">
                  <c:v>1854</c:v>
                </c:pt>
                <c:pt idx="8">
                  <c:v>1837</c:v>
                </c:pt>
                <c:pt idx="11">
                  <c:v>2057</c:v>
                </c:pt>
                <c:pt idx="14">
                  <c:v>2124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1185</c:v>
                </c:pt>
                <c:pt idx="3">
                  <c:v>1117</c:v>
                </c:pt>
                <c:pt idx="6">
                  <c:v>967</c:v>
                </c:pt>
                <c:pt idx="9">
                  <c:v>949</c:v>
                </c:pt>
                <c:pt idx="12">
                  <c:v>927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130</c:v>
                </c:pt>
                <c:pt idx="3">
                  <c:v>104</c:v>
                </c:pt>
                <c:pt idx="6">
                  <c:v>76</c:v>
                </c:pt>
                <c:pt idx="9">
                  <c:v>49</c:v>
                </c:pt>
                <c:pt idx="12">
                  <c:v>20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1663</c:v>
                </c:pt>
                <c:pt idx="3">
                  <c:v>1659</c:v>
                </c:pt>
                <c:pt idx="6">
                  <c:v>1584</c:v>
                </c:pt>
                <c:pt idx="9">
                  <c:v>1499</c:v>
                </c:pt>
                <c:pt idx="12">
                  <c:v>1319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116</c:v>
                </c:pt>
                <c:pt idx="3">
                  <c:v>83</c:v>
                </c:pt>
                <c:pt idx="6">
                  <c:v>50</c:v>
                </c:pt>
                <c:pt idx="9">
                  <c:v>28</c:v>
                </c:pt>
                <c:pt idx="12">
                  <c:v>17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5558</c:v>
                </c:pt>
                <c:pt idx="3">
                  <c:v>5301</c:v>
                </c:pt>
                <c:pt idx="6">
                  <c:v>5179</c:v>
                </c:pt>
                <c:pt idx="9">
                  <c:v>4920</c:v>
                </c:pt>
                <c:pt idx="12">
                  <c:v>4679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5189376"/>
        <c:axId val="295189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2395</c:v>
                </c:pt>
                <c:pt idx="2">
                  <c:v>#N/A</c:v>
                </c:pt>
                <c:pt idx="3">
                  <c:v>#N/A</c:v>
                </c:pt>
                <c:pt idx="4">
                  <c:v>2154</c:v>
                </c:pt>
                <c:pt idx="5">
                  <c:v>#N/A</c:v>
                </c:pt>
                <c:pt idx="6">
                  <c:v>#N/A</c:v>
                </c:pt>
                <c:pt idx="7">
                  <c:v>1981</c:v>
                </c:pt>
                <c:pt idx="8">
                  <c:v>#N/A</c:v>
                </c:pt>
                <c:pt idx="9">
                  <c:v>#N/A</c:v>
                </c:pt>
                <c:pt idx="10">
                  <c:v>1462</c:v>
                </c:pt>
                <c:pt idx="11">
                  <c:v>#N/A</c:v>
                </c:pt>
                <c:pt idx="12">
                  <c:v>#N/A</c:v>
                </c:pt>
                <c:pt idx="13">
                  <c:v>1161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5189376"/>
        <c:axId val="295189768"/>
      </c:lineChart>
      <c:catAx>
        <c:axId val="29518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5189768"/>
        <c:crosses val="autoZero"/>
        <c:auto val="1"/>
        <c:lblAlgn val="ctr"/>
        <c:lblOffset val="100"/>
        <c:tickLblSkip val="1"/>
        <c:tickMarkSkip val="1"/>
        <c:noMultiLvlLbl val="0"/>
      </c:catAx>
      <c:valAx>
        <c:axId val="295189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18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{39FD092E-F626-400D-A7C3-4399AF7855F1}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{19291028-FD76-4498-AA5A-B939A0E6ADBD}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{EE23264F-126A-4138-A62D-398C7D2DBCBC}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{8B3E970B-9437-4A4D-ADC4-902487742601}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{AEC00DFC-D4F6-4531-9536-6509259F445E}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52.9</c:v>
                </c:pt>
                <c:pt idx="4">
                  <c:v>54.6</c:v>
                </c:pt>
              </c:numCache>
            </c:numRef>
          </c:xVal>
          <c:yVal>
            <c:numRef>
              <c:f>公会計指標分析・財政指標組合せ分析表!$K$51:$O$51</c:f>
              <c:numCache>
                <c:formatCode>#,##0.0;"▲ "#,##0.0</c:formatCode>
                <c:ptCount val="5"/>
                <c:pt idx="3">
                  <c:v>52.2</c:v>
                </c:pt>
                <c:pt idx="4">
                  <c:v>41.9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{5183DE14-4713-45DF-A251-0A629EB99F7F}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{54C4530A-9FB4-4CA8-BBCB-B739467622A2}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{5D8CC561-1E31-4576-95B5-B1406EF17A59}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{3F630B16-6C5A-43DE-973B-2FEAE8B31A26}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{96E5595A-95A1-4565-9F3B-01C8B382A973}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54.8</c:v>
                </c:pt>
              </c:numCache>
            </c:numRef>
          </c:xVal>
          <c:yVal>
            <c:numRef>
              <c:f>公会計指標分析・財政指標組合せ分析表!$K$55:$O$55</c:f>
              <c:numCache>
                <c:formatCode>#,##0.0;"▲ "#,##0.0</c:formatCode>
                <c:ptCount val="5"/>
                <c:pt idx="3">
                  <c:v>0.8</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4687320"/>
        <c:axId val="304687712"/>
      </c:scatterChart>
      <c:valAx>
        <c:axId val="304687320"/>
        <c:scaling>
          <c:orientation val="minMax"/>
          <c:max val="56.5"/>
          <c:min val="5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687712"/>
        <c:crosses val="autoZero"/>
        <c:crossBetween val="midCat"/>
      </c:valAx>
      <c:valAx>
        <c:axId val="304687712"/>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468732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{4CF629F3-32C2-43FB-A51E-5AE7FB502006}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{81A5C930-7C27-46CC-A320-3F40D5DF90BE}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{DA658A36-81DF-4A99-A5FB-026CCA041260}</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{62DBBAFA-9FD8-4BA1-851A-60947B1CDA2B}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{DE66F4EC-49B9-46F9-A21C-89F23923C636}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15.3</c:v>
                </c:pt>
                <c:pt idx="1">
                  <c:v>15.1</c:v>
                </c:pt>
                <c:pt idx="2">
                  <c:v>14.3</c:v>
                </c:pt>
                <c:pt idx="3">
                  <c:v>13.6</c:v>
                </c:pt>
                <c:pt idx="4">
                  <c:v>13.2</c:v>
                </c:pt>
              </c:numCache>
            </c:numRef>
          </c:xVal>
          <c:yVal>
            <c:numRef>
              <c:f>公会計指標分析・財政指標組合せ分析表!$K$73:$O$73</c:f>
              <c:numCache>
                <c:formatCode>#,##0.0;"▲ "#,##0.0</c:formatCode>
                <c:ptCount val="5"/>
                <c:pt idx="0">
                  <c:v>86</c:v>
                </c:pt>
                <c:pt idx="1">
                  <c:v>77.099999999999994</c:v>
                </c:pt>
                <c:pt idx="2">
                  <c:v>73.599999999999994</c:v>
                </c:pt>
                <c:pt idx="3">
                  <c:v>52.2</c:v>
                </c:pt>
                <c:pt idx="4">
                  <c:v>41.9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{69C83A4F-CA86-4389-91BA-22D350B28DB5}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{47250B23-4713-4290-9E86-8F61DB336386}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{A8EB73CA-3B1F-4F19-911C-A77D75164921}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{41A3BEBE-F434-48AB-A3EB-9AEF05E64557}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{FF03EA4C-84CC-4FD7-B755-F1313C2E6B9C}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4688496"/>
        <c:axId val="304688888"/>
      </c:scatterChart>
      <c:valAx>
        <c:axId val="304688496"/>
        <c:scaling>
          <c:orientation val="minMax"/>
          <c:max val="16"/>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688888"/>
        <c:crosses val="autoZero"/>
        <c:crossBetween val="midCat"/>
      </c:valAx>
      <c:valAx>
        <c:axId val="304688888"/>
        <c:scaling>
          <c:orientation val="minMax"/>
          <c:max val="10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4688496"/>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5,625
5,559
310.76
5,085,183
4,960,751
124,432
3,218,501
4,678,939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41.9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３０年１月末４１．１５％）に加え、町内に中心となる産業がないこと等により財政基盤が弱く、０．２１と類似団体平均を下回っているため、職員の新規採用を退職に伴う減員の必要最低限に抑制し、特別職の基本給をカット（５～１０％）するなど人件費の削減に努め、緊急に必要な事業を峻別する等、歳出の見直しを実施するとともに、税収の収納率向上対策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84667</xdr:rowOff>
    </xdr:to>
    <xdr:cxnSp macro="">
      <xdr:nvCxnSpPr>
        <xdr:cNvPr id="69" name="直線コネクタ 68"/>
        <xdr:cNvCxnSpPr/>
      </xdr:nvCxnSpPr>
      <xdr:spPr>
        <a:xfrm flipV="1">
          <a:off x="4114800" y="76054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73176</xdr:rowOff>
    </xdr:from>
    <xdr:to>
      <xdr:col>3</xdr:col>
      <xdr:colOff>279400</xdr:colOff>
      <xdr:row>44</xdr:row>
      <xdr:rowOff>84667</xdr:rowOff>
    </xdr:to>
    <xdr:cxnSp macro="">
      <xdr:nvCxnSpPr>
        <xdr:cNvPr id="78" name="直線コネクタ 77"/>
        <xdr:cNvCxnSpPr/>
      </xdr:nvCxnSpPr>
      <xdr:spPr>
        <a:xfrm>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90" name="円/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2" name="円/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4" name="円/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6" name="円/楕円 95"/>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97" name="テキスト ボックス 96"/>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から平成２６年度まで実施していた職員の基本給カット（特別職１０～２０％、一般職３～５％。なお、平成２７年度及び平成２８年度は特別職５～１０％）や退職者不補充等による人件費の削減、また、事務事業の見直し等、経常経費の削減を図ったことにより、類似団体平均をやや下回ってはいるが、依然として高い水準にある。公債費はピークを過ぎて減少しており、比率は低下している。今後とも事務事業の見直しをさらに進めるとともに、行財政改革への取組を通じて義務的経費を削減し、さらなる比率の低下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39624</xdr:rowOff>
    </xdr:from>
    <xdr:to>
      <xdr:col>7</xdr:col>
      <xdr:colOff>152400</xdr:colOff>
      <xdr:row>63</xdr:row>
      <xdr:rowOff>8128</xdr:rowOff>
    </xdr:to>
    <xdr:cxnSp macro="">
      <xdr:nvCxnSpPr>
        <xdr:cNvPr id="130" name="直線コネクタ 129"/>
        <xdr:cNvCxnSpPr/>
      </xdr:nvCxnSpPr>
      <xdr:spPr>
        <a:xfrm>
          <a:off x="4114800" y="1066952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39624</xdr:rowOff>
    </xdr:from>
    <xdr:to>
      <xdr:col>6</xdr:col>
      <xdr:colOff>0</xdr:colOff>
      <xdr:row>62</xdr:row>
      <xdr:rowOff>169926</xdr:rowOff>
    </xdr:to>
    <xdr:cxnSp macro="">
      <xdr:nvCxnSpPr>
        <xdr:cNvPr id="133" name="直線コネクタ 132"/>
        <xdr:cNvCxnSpPr/>
      </xdr:nvCxnSpPr>
      <xdr:spPr>
        <a:xfrm flipV="1">
          <a:off x="3225800" y="1066952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157988</xdr:rowOff>
    </xdr:from>
    <xdr:to>
      <xdr:col>4</xdr:col>
      <xdr:colOff>482600</xdr:colOff>
      <xdr:row>62</xdr:row>
      <xdr:rowOff>169926</xdr:rowOff>
    </xdr:to>
    <xdr:cxnSp macro="">
      <xdr:nvCxnSpPr>
        <xdr:cNvPr id="136" name="直線コネクタ 135"/>
        <xdr:cNvCxnSpPr/>
      </xdr:nvCxnSpPr>
      <xdr:spPr>
        <a:xfrm>
          <a:off x="2336800" y="1061643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8" name="テキスト ボックス 137"/>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157988</xdr:rowOff>
    </xdr:from>
    <xdr:to>
      <xdr:col>3</xdr:col>
      <xdr:colOff>279400</xdr:colOff>
      <xdr:row>62</xdr:row>
      <xdr:rowOff>83058</xdr:rowOff>
    </xdr:to>
    <xdr:cxnSp macro="">
      <xdr:nvCxnSpPr>
        <xdr:cNvPr id="139" name="直線コネクタ 138"/>
        <xdr:cNvCxnSpPr/>
      </xdr:nvCxnSpPr>
      <xdr:spPr>
        <a:xfrm flipV="1">
          <a:off x="1447800" y="1061643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1" name="テキスト ボックス 140"/>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3" name="テキスト ボックス 142"/>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128778</xdr:rowOff>
    </xdr:from>
    <xdr:to>
      <xdr:col>7</xdr:col>
      <xdr:colOff>203200</xdr:colOff>
      <xdr:row>63</xdr:row>
      <xdr:rowOff>58928</xdr:rowOff>
    </xdr:to>
    <xdr:sp macro="" textlink="">
      <xdr:nvSpPr>
        <xdr:cNvPr id="149" name="円/楕円 148"/>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145305</xdr:rowOff>
    </xdr:from>
    <xdr:ext cx="762000" cy="259045"/>
    <xdr:sp macro="" textlink="">
      <xdr:nvSpPr>
        <xdr:cNvPr id="150" name="財政構造の弾力性該当値テキスト"/>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160274</xdr:rowOff>
    </xdr:from>
    <xdr:to>
      <xdr:col>6</xdr:col>
      <xdr:colOff>50800</xdr:colOff>
      <xdr:row>62</xdr:row>
      <xdr:rowOff>90424</xdr:rowOff>
    </xdr:to>
    <xdr:sp macro="" textlink="">
      <xdr:nvSpPr>
        <xdr:cNvPr id="151" name="円/楕円 150"/>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100601</xdr:rowOff>
    </xdr:from>
    <xdr:ext cx="736600" cy="259045"/>
    <xdr:sp macro="" textlink="">
      <xdr:nvSpPr>
        <xdr:cNvPr id="152" name="テキスト ボックス 151"/>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119126</xdr:rowOff>
    </xdr:from>
    <xdr:to>
      <xdr:col>4</xdr:col>
      <xdr:colOff>533400</xdr:colOff>
      <xdr:row>63</xdr:row>
      <xdr:rowOff>49276</xdr:rowOff>
    </xdr:to>
    <xdr:sp macro="" textlink="">
      <xdr:nvSpPr>
        <xdr:cNvPr id="153" name="円/楕円 152"/>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59453</xdr:rowOff>
    </xdr:from>
    <xdr:ext cx="762000" cy="259045"/>
    <xdr:sp macro="" textlink="">
      <xdr:nvSpPr>
        <xdr:cNvPr id="154" name="テキスト ボックス 153"/>
        <xdr:cNvSpPr txBox="1"/>
      </xdr:nvSpPr>
      <xdr:spPr>
        <a:xfrm>
          <a:off x="2844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107188</xdr:rowOff>
    </xdr:from>
    <xdr:to>
      <xdr:col>3</xdr:col>
      <xdr:colOff>330200</xdr:colOff>
      <xdr:row>62</xdr:row>
      <xdr:rowOff>37338</xdr:rowOff>
    </xdr:to>
    <xdr:sp macro="" textlink="">
      <xdr:nvSpPr>
        <xdr:cNvPr id="155" name="円/楕円 154"/>
        <xdr:cNvSpPr/>
      </xdr:nvSpPr>
      <xdr:spPr>
        <a:xfrm>
          <a:off x="2286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47515</xdr:rowOff>
    </xdr:from>
    <xdr:ext cx="762000" cy="259045"/>
    <xdr:sp macro="" textlink="">
      <xdr:nvSpPr>
        <xdr:cNvPr id="156" name="テキスト ボックス 155"/>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32258</xdr:rowOff>
    </xdr:from>
    <xdr:to>
      <xdr:col>2</xdr:col>
      <xdr:colOff>127000</xdr:colOff>
      <xdr:row>62</xdr:row>
      <xdr:rowOff>133858</xdr:rowOff>
    </xdr:to>
    <xdr:sp macro="" textlink="">
      <xdr:nvSpPr>
        <xdr:cNvPr id="157" name="円/楕円 156"/>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144035</xdr:rowOff>
    </xdr:from>
    <xdr:ext cx="762000" cy="259045"/>
    <xdr:sp macro="" textlink="">
      <xdr:nvSpPr>
        <xdr:cNvPr id="158" name="テキスト ボックス 157"/>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[317,386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人件費、物件費及び維持補修費については、事務事業の見直しにより抑制をしているが、物価の上昇もあり、年々増加傾向にある。</a:t>
          </a:r>
        </a:p>
        <a:p>
          <a:r>
            <a:rPr kumimoji="1" lang="ja-JP" altLang="en-US" sz="1300">
              <a:latin typeface="ＭＳ Ｐゴシック"/>
            </a:rPr>
            <a:t>　また、近年の急激な人口の減少や、単独消防を配置していることなどにより、一人当たりの決算額は類似団体平均を上回っている。</a:t>
          </a:r>
        </a:p>
        <a:p>
          <a:r>
            <a:rPr kumimoji="1" lang="ja-JP" altLang="en-US" sz="1300">
              <a:latin typeface="ＭＳ Ｐゴシック"/>
            </a:rPr>
            <a:t>　今後は直営事業を見直し、民間でも実施可能な部分については、指定管理者制度の導入などにより委託化を進め、更なるコストの削減に努める。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4090</xdr:rowOff>
    </xdr:from>
    <xdr:to>
      <xdr:col>7</xdr:col>
      <xdr:colOff>152400</xdr:colOff>
      <xdr:row>84</xdr:row>
      <xdr:rowOff>37077</xdr:rowOff>
    </xdr:to>
    <xdr:cxnSp macro="">
      <xdr:nvCxnSpPr>
        <xdr:cNvPr id="192" name="直線コネクタ 191"/>
        <xdr:cNvCxnSpPr/>
      </xdr:nvCxnSpPr>
      <xdr:spPr>
        <a:xfrm>
          <a:off x="4114800" y="14405890"/>
          <a:ext cx="8382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160744</xdr:rowOff>
    </xdr:from>
    <xdr:to>
      <xdr:col>6</xdr:col>
      <xdr:colOff>0</xdr:colOff>
      <xdr:row>84</xdr:row>
      <xdr:rowOff>4090</xdr:rowOff>
    </xdr:to>
    <xdr:cxnSp macro="">
      <xdr:nvCxnSpPr>
        <xdr:cNvPr id="195" name="直線コネクタ 194"/>
        <xdr:cNvCxnSpPr/>
      </xdr:nvCxnSpPr>
      <xdr:spPr>
        <a:xfrm>
          <a:off x="3225800" y="14391094"/>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137230</xdr:rowOff>
    </xdr:from>
    <xdr:to>
      <xdr:col>4</xdr:col>
      <xdr:colOff>482600</xdr:colOff>
      <xdr:row>83</xdr:row>
      <xdr:rowOff>160744</xdr:rowOff>
    </xdr:to>
    <xdr:cxnSp macro="">
      <xdr:nvCxnSpPr>
        <xdr:cNvPr id="198" name="直線コネクタ 197"/>
        <xdr:cNvCxnSpPr/>
      </xdr:nvCxnSpPr>
      <xdr:spPr>
        <a:xfrm>
          <a:off x="2336800" y="14367580"/>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66881</xdr:rowOff>
    </xdr:from>
    <xdr:ext cx="762000" cy="259045"/>
    <xdr:sp macro="" textlink="">
      <xdr:nvSpPr>
        <xdr:cNvPr id="200" name="テキスト ボックス 199"/>
        <xdr:cNvSpPr txBox="1"/>
      </xdr:nvSpPr>
      <xdr:spPr>
        <a:xfrm>
          <a:off x="2844800" y="1395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137230</xdr:rowOff>
    </xdr:from>
    <xdr:to>
      <xdr:col>3</xdr:col>
      <xdr:colOff>279400</xdr:colOff>
      <xdr:row>83</xdr:row>
      <xdr:rowOff>159652</xdr:rowOff>
    </xdr:to>
    <xdr:cxnSp macro="">
      <xdr:nvCxnSpPr>
        <xdr:cNvPr id="201" name="直線コネクタ 200"/>
        <xdr:cNvCxnSpPr/>
      </xdr:nvCxnSpPr>
      <xdr:spPr>
        <a:xfrm flipV="1">
          <a:off x="1447800" y="14367580"/>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33259</xdr:rowOff>
    </xdr:from>
    <xdr:ext cx="762000" cy="259045"/>
    <xdr:sp macro="" textlink="">
      <xdr:nvSpPr>
        <xdr:cNvPr id="203" name="テキスト ボックス 202"/>
        <xdr:cNvSpPr txBox="1"/>
      </xdr:nvSpPr>
      <xdr:spPr>
        <a:xfrm>
          <a:off x="1955800" y="1392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51536</xdr:rowOff>
    </xdr:from>
    <xdr:ext cx="762000" cy="259045"/>
    <xdr:sp macro="" textlink="">
      <xdr:nvSpPr>
        <xdr:cNvPr id="205" name="テキスト ボックス 204"/>
        <xdr:cNvSpPr txBox="1"/>
      </xdr:nvSpPr>
      <xdr:spPr>
        <a:xfrm>
          <a:off x="1066800" y="139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157727</xdr:rowOff>
    </xdr:from>
    <xdr:to>
      <xdr:col>7</xdr:col>
      <xdr:colOff>203200</xdr:colOff>
      <xdr:row>84</xdr:row>
      <xdr:rowOff>87877</xdr:rowOff>
    </xdr:to>
    <xdr:sp macro="" textlink="">
      <xdr:nvSpPr>
        <xdr:cNvPr id="211" name="円/楕円 210"/>
        <xdr:cNvSpPr/>
      </xdr:nvSpPr>
      <xdr:spPr>
        <a:xfrm>
          <a:off x="4902200" y="1438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129804</xdr:rowOff>
    </xdr:from>
    <xdr:ext cx="762000" cy="259045"/>
    <xdr:sp macro="" textlink="">
      <xdr:nvSpPr>
        <xdr:cNvPr id="212" name="人件費・物件費等の状況該当値テキスト"/>
        <xdr:cNvSpPr txBox="1"/>
      </xdr:nvSpPr>
      <xdr:spPr>
        <a:xfrm>
          <a:off x="5041900" y="1436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317,386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124740</xdr:rowOff>
    </xdr:from>
    <xdr:to>
      <xdr:col>6</xdr:col>
      <xdr:colOff>50800</xdr:colOff>
      <xdr:row>84</xdr:row>
      <xdr:rowOff>54890</xdr:rowOff>
    </xdr:to>
    <xdr:sp macro="" textlink="">
      <xdr:nvSpPr>
        <xdr:cNvPr id="213" name="円/楕円 212"/>
        <xdr:cNvSpPr/>
      </xdr:nvSpPr>
      <xdr:spPr>
        <a:xfrm>
          <a:off x="4064000" y="143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39667</xdr:rowOff>
    </xdr:from>
    <xdr:ext cx="736600" cy="259045"/>
    <xdr:sp macro="" textlink="">
      <xdr:nvSpPr>
        <xdr:cNvPr id="214" name="テキスト ボックス 213"/>
        <xdr:cNvSpPr txBox="1"/>
      </xdr:nvSpPr>
      <xdr:spPr>
        <a:xfrm>
          <a:off x="3733800" y="1444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300,981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109944</xdr:rowOff>
    </xdr:from>
    <xdr:to>
      <xdr:col>4</xdr:col>
      <xdr:colOff>533400</xdr:colOff>
      <xdr:row>84</xdr:row>
      <xdr:rowOff>40094</xdr:rowOff>
    </xdr:to>
    <xdr:sp macro="" textlink="">
      <xdr:nvSpPr>
        <xdr:cNvPr id="215" name="円/楕円 214"/>
        <xdr:cNvSpPr/>
      </xdr:nvSpPr>
      <xdr:spPr>
        <a:xfrm>
          <a:off x="3175000" y="143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24871</xdr:rowOff>
    </xdr:from>
    <xdr:ext cx="762000" cy="259045"/>
    <xdr:sp macro="" textlink="">
      <xdr:nvSpPr>
        <xdr:cNvPr id="216" name="テキスト ボックス 215"/>
        <xdr:cNvSpPr txBox="1"/>
      </xdr:nvSpPr>
      <xdr:spPr>
        <a:xfrm>
          <a:off x="2844800" y="144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293,623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86430</xdr:rowOff>
    </xdr:from>
    <xdr:to>
      <xdr:col>3</xdr:col>
      <xdr:colOff>330200</xdr:colOff>
      <xdr:row>84</xdr:row>
      <xdr:rowOff>16580</xdr:rowOff>
    </xdr:to>
    <xdr:sp macro="" textlink="">
      <xdr:nvSpPr>
        <xdr:cNvPr id="217" name="円/楕円 216"/>
        <xdr:cNvSpPr/>
      </xdr:nvSpPr>
      <xdr:spPr>
        <a:xfrm>
          <a:off x="2286000" y="143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1357</xdr:rowOff>
    </xdr:from>
    <xdr:ext cx="762000" cy="259045"/>
    <xdr:sp macro="" textlink="">
      <xdr:nvSpPr>
        <xdr:cNvPr id="218" name="テキスト ボックス 217"/>
        <xdr:cNvSpPr txBox="1"/>
      </xdr:nvSpPr>
      <xdr:spPr>
        <a:xfrm>
          <a:off x="1955800" y="144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281,930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108852</xdr:rowOff>
    </xdr:from>
    <xdr:to>
      <xdr:col>2</xdr:col>
      <xdr:colOff>127000</xdr:colOff>
      <xdr:row>84</xdr:row>
      <xdr:rowOff>39002</xdr:rowOff>
    </xdr:to>
    <xdr:sp macro="" textlink="">
      <xdr:nvSpPr>
        <xdr:cNvPr id="219" name="円/楕円 218"/>
        <xdr:cNvSpPr/>
      </xdr:nvSpPr>
      <xdr:spPr>
        <a:xfrm>
          <a:off x="1397000" y="1433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23779</xdr:rowOff>
    </xdr:from>
    <xdr:ext cx="762000" cy="259045"/>
    <xdr:sp macro="" textlink="">
      <xdr:nvSpPr>
        <xdr:cNvPr id="220" name="テキスト ボックス 219"/>
        <xdr:cNvSpPr txBox="1"/>
      </xdr:nvSpPr>
      <xdr:spPr>
        <a:xfrm>
          <a:off x="1066800" y="1442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293,080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厳しい財政状況のおり経常経費削減の一環として、平成１７年度から職員の基本給カット（一律３～５％）を実施していたが、平成２６年度で終了したためラスパイレス指数は上昇し、類似団体平均と同程度の数値になっている。</a:t>
          </a:r>
        </a:p>
        <a:p>
          <a:r>
            <a:rPr kumimoji="1" lang="ja-JP" altLang="en-US" sz="1300">
              <a:latin typeface="ＭＳ Ｐゴシック"/>
            </a:rPr>
            <a:t>　今後も、昇格昇給制度の適正な運用により、ラスパイレス指数の上昇の抑制に努める。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76805</xdr:rowOff>
    </xdr:to>
    <xdr:cxnSp macro="">
      <xdr:nvCxnSpPr>
        <xdr:cNvPr id="256" name="直線コネクタ 255"/>
        <xdr:cNvCxnSpPr/>
      </xdr:nvCxnSpPr>
      <xdr:spPr>
        <a:xfrm>
          <a:off x="16179800" y="1442115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19550</xdr:rowOff>
    </xdr:from>
    <xdr:ext cx="762000" cy="259045"/>
    <xdr:sp macro="" textlink="">
      <xdr:nvSpPr>
        <xdr:cNvPr id="257" name="給与水準   （国との比較）平均値テキスト"/>
        <xdr:cNvSpPr txBox="1"/>
      </xdr:nvSpPr>
      <xdr:spPr>
        <a:xfrm>
          <a:off x="17106900" y="14249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111277</xdr:rowOff>
    </xdr:to>
    <xdr:cxnSp macro="">
      <xdr:nvCxnSpPr>
        <xdr:cNvPr id="259" name="直線コネクタ 258"/>
        <xdr:cNvCxnSpPr/>
      </xdr:nvCxnSpPr>
      <xdr:spPr>
        <a:xfrm flipV="1">
          <a:off x="15290800" y="144211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61" name="テキスト ボックス 260"/>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40518</xdr:rowOff>
    </xdr:from>
    <xdr:to>
      <xdr:col>22</xdr:col>
      <xdr:colOff>203200</xdr:colOff>
      <xdr:row>84</xdr:row>
      <xdr:rowOff>111277</xdr:rowOff>
    </xdr:to>
    <xdr:cxnSp macro="">
      <xdr:nvCxnSpPr>
        <xdr:cNvPr id="262" name="直線コネクタ 261"/>
        <xdr:cNvCxnSpPr/>
      </xdr:nvCxnSpPr>
      <xdr:spPr>
        <a:xfrm>
          <a:off x="14401800" y="14099418"/>
          <a:ext cx="889000" cy="4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4" name="テキスト ボックス 263"/>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40518</xdr:rowOff>
    </xdr:from>
    <xdr:to>
      <xdr:col>21</xdr:col>
      <xdr:colOff>0</xdr:colOff>
      <xdr:row>87</xdr:row>
      <xdr:rowOff>68036</xdr:rowOff>
    </xdr:to>
    <xdr:cxnSp macro="">
      <xdr:nvCxnSpPr>
        <xdr:cNvPr id="265" name="直線コネクタ 264"/>
        <xdr:cNvCxnSpPr/>
      </xdr:nvCxnSpPr>
      <xdr:spPr>
        <a:xfrm flipV="1">
          <a:off x="13512800" y="14099418"/>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6" name="フローチャート : 判断 265"/>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111475</xdr:rowOff>
    </xdr:from>
    <xdr:ext cx="762000" cy="259045"/>
    <xdr:sp macro="" textlink="">
      <xdr:nvSpPr>
        <xdr:cNvPr id="267" name="テキスト ボックス 266"/>
        <xdr:cNvSpPr txBox="1"/>
      </xdr:nvSpPr>
      <xdr:spPr>
        <a:xfrm>
          <a:off x="14020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68" name="フローチャート : 判断 267"/>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69" name="テキスト ボックス 268"/>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75" name="円/楕円 274"/>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169532</xdr:rowOff>
    </xdr:from>
    <xdr:ext cx="762000" cy="259045"/>
    <xdr:sp macro="" textlink="">
      <xdr:nvSpPr>
        <xdr:cNvPr id="276" name="給与水準   （国との比較）該当値テキスト"/>
        <xdr:cNvSpPr txBox="1"/>
      </xdr:nvSpPr>
      <xdr:spPr>
        <a:xfrm>
          <a:off x="17106900" y="1439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77" name="円/楕円 276"/>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78" name="テキスト ボックス 277"/>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60477</xdr:rowOff>
    </xdr:from>
    <xdr:to>
      <xdr:col>22</xdr:col>
      <xdr:colOff>254000</xdr:colOff>
      <xdr:row>84</xdr:row>
      <xdr:rowOff>162077</xdr:rowOff>
    </xdr:to>
    <xdr:sp macro="" textlink="">
      <xdr:nvSpPr>
        <xdr:cNvPr id="279" name="円/楕円 278"/>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80" name="テキスト ボックス 279"/>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161168</xdr:rowOff>
    </xdr:from>
    <xdr:to>
      <xdr:col>21</xdr:col>
      <xdr:colOff>50800</xdr:colOff>
      <xdr:row>82</xdr:row>
      <xdr:rowOff>91318</xdr:rowOff>
    </xdr:to>
    <xdr:sp macro="" textlink="">
      <xdr:nvSpPr>
        <xdr:cNvPr id="281" name="円/楕円 280"/>
        <xdr:cNvSpPr/>
      </xdr:nvSpPr>
      <xdr:spPr>
        <a:xfrm>
          <a:off x="14351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101495</xdr:rowOff>
    </xdr:from>
    <xdr:ext cx="762000" cy="259045"/>
    <xdr:sp macro="" textlink="">
      <xdr:nvSpPr>
        <xdr:cNvPr id="282" name="テキスト ボックス 281"/>
        <xdr:cNvSpPr txBox="1"/>
      </xdr:nvSpPr>
      <xdr:spPr>
        <a:xfrm>
          <a:off x="14020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17236</xdr:rowOff>
    </xdr:from>
    <xdr:to>
      <xdr:col>19</xdr:col>
      <xdr:colOff>533400</xdr:colOff>
      <xdr:row>87</xdr:row>
      <xdr:rowOff>118836</xdr:rowOff>
    </xdr:to>
    <xdr:sp macro="" textlink="">
      <xdr:nvSpPr>
        <xdr:cNvPr id="283" name="円/楕円 282"/>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129013</xdr:rowOff>
    </xdr:from>
    <xdr:ext cx="762000" cy="259045"/>
    <xdr:sp macro="" textlink="">
      <xdr:nvSpPr>
        <xdr:cNvPr id="284" name="テキスト ボックス 283"/>
        <xdr:cNvSpPr txBox="1"/>
      </xdr:nvSpPr>
      <xdr:spPr>
        <a:xfrm>
          <a:off x="13131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欠員不補充などにより、定員管理の適正化に努めてきたが、人口の減少においつかず、また、類似団体にない単独消防を配置しているなどの要因から平均を大きく上回っている。</a:t>
          </a:r>
        </a:p>
        <a:p>
          <a:r>
            <a:rPr kumimoji="1" lang="ja-JP" altLang="en-US" sz="1300">
              <a:latin typeface="ＭＳ Ｐゴシック"/>
            </a:rPr>
            <a:t>　今後も組織の再編や適正人事の配置、現業部門の民間委託を行い、更なる定員適正化に努める。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147865</xdr:rowOff>
    </xdr:from>
    <xdr:to>
      <xdr:col>24</xdr:col>
      <xdr:colOff>558800</xdr:colOff>
      <xdr:row>63</xdr:row>
      <xdr:rowOff>37084</xdr:rowOff>
    </xdr:to>
    <xdr:cxnSp macro="">
      <xdr:nvCxnSpPr>
        <xdr:cNvPr id="321" name="直線コネクタ 320"/>
        <xdr:cNvCxnSpPr/>
      </xdr:nvCxnSpPr>
      <xdr:spPr>
        <a:xfrm>
          <a:off x="16179800" y="10777765"/>
          <a:ext cx="838200" cy="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112703</xdr:rowOff>
    </xdr:from>
    <xdr:to>
      <xdr:col>23</xdr:col>
      <xdr:colOff>406400</xdr:colOff>
      <xdr:row>62</xdr:row>
      <xdr:rowOff>147865</xdr:rowOff>
    </xdr:to>
    <xdr:cxnSp macro="">
      <xdr:nvCxnSpPr>
        <xdr:cNvPr id="324" name="直線コネクタ 323"/>
        <xdr:cNvCxnSpPr/>
      </xdr:nvCxnSpPr>
      <xdr:spPr>
        <a:xfrm>
          <a:off x="15290800" y="10742603"/>
          <a:ext cx="889000" cy="3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6" name="テキスト ボックス 325"/>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111324</xdr:rowOff>
    </xdr:from>
    <xdr:to>
      <xdr:col>22</xdr:col>
      <xdr:colOff>203200</xdr:colOff>
      <xdr:row>62</xdr:row>
      <xdr:rowOff>112703</xdr:rowOff>
    </xdr:to>
    <xdr:cxnSp macro="">
      <xdr:nvCxnSpPr>
        <xdr:cNvPr id="327" name="直線コネクタ 326"/>
        <xdr:cNvCxnSpPr/>
      </xdr:nvCxnSpPr>
      <xdr:spPr>
        <a:xfrm>
          <a:off x="14401800" y="10741224"/>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8" name="フローチャート : 判断 327"/>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48676</xdr:rowOff>
    </xdr:from>
    <xdr:ext cx="762000" cy="259045"/>
    <xdr:sp macro="" textlink="">
      <xdr:nvSpPr>
        <xdr:cNvPr id="329" name="テキスト ボックス 328"/>
        <xdr:cNvSpPr txBox="1"/>
      </xdr:nvSpPr>
      <xdr:spPr>
        <a:xfrm>
          <a:off x="14909800" y="1016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111324</xdr:rowOff>
    </xdr:from>
    <xdr:to>
      <xdr:col>21</xdr:col>
      <xdr:colOff>0</xdr:colOff>
      <xdr:row>62</xdr:row>
      <xdr:rowOff>137523</xdr:rowOff>
    </xdr:to>
    <xdr:cxnSp macro="">
      <xdr:nvCxnSpPr>
        <xdr:cNvPr id="330" name="直線コネクタ 329"/>
        <xdr:cNvCxnSpPr/>
      </xdr:nvCxnSpPr>
      <xdr:spPr>
        <a:xfrm flipV="1">
          <a:off x="13512800" y="10741224"/>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31" name="フローチャート : 判断 330"/>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36266</xdr:rowOff>
    </xdr:from>
    <xdr:ext cx="762000" cy="259045"/>
    <xdr:sp macro="" textlink="">
      <xdr:nvSpPr>
        <xdr:cNvPr id="332" name="テキスト ボックス 331"/>
        <xdr:cNvSpPr txBox="1"/>
      </xdr:nvSpPr>
      <xdr:spPr>
        <a:xfrm>
          <a:off x="14020800" y="101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33" name="フローチャート : 判断 332"/>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32819</xdr:rowOff>
    </xdr:from>
    <xdr:ext cx="762000" cy="259045"/>
    <xdr:sp macro="" textlink="">
      <xdr:nvSpPr>
        <xdr:cNvPr id="334" name="テキスト ボックス 333"/>
        <xdr:cNvSpPr txBox="1"/>
      </xdr:nvSpPr>
      <xdr:spPr>
        <a:xfrm>
          <a:off x="13131800" y="1014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157734</xdr:rowOff>
    </xdr:from>
    <xdr:to>
      <xdr:col>24</xdr:col>
      <xdr:colOff>609600</xdr:colOff>
      <xdr:row>63</xdr:row>
      <xdr:rowOff>87884</xdr:rowOff>
    </xdr:to>
    <xdr:sp macro="" textlink="">
      <xdr:nvSpPr>
        <xdr:cNvPr id="340" name="円/楕円 339"/>
        <xdr:cNvSpPr/>
      </xdr:nvSpPr>
      <xdr:spPr>
        <a:xfrm>
          <a:off x="16967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129811</xdr:rowOff>
    </xdr:from>
    <xdr:ext cx="762000" cy="259045"/>
    <xdr:sp macro="" textlink="">
      <xdr:nvSpPr>
        <xdr:cNvPr id="341" name="定員管理の状況該当値テキスト"/>
        <xdr:cNvSpPr txBox="1"/>
      </xdr:nvSpPr>
      <xdr:spPr>
        <a:xfrm>
          <a:off x="17106900" y="1075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97065</xdr:rowOff>
    </xdr:from>
    <xdr:to>
      <xdr:col>23</xdr:col>
      <xdr:colOff>457200</xdr:colOff>
      <xdr:row>63</xdr:row>
      <xdr:rowOff>27215</xdr:rowOff>
    </xdr:to>
    <xdr:sp macro="" textlink="">
      <xdr:nvSpPr>
        <xdr:cNvPr id="342" name="円/楕円 341"/>
        <xdr:cNvSpPr/>
      </xdr:nvSpPr>
      <xdr:spPr>
        <a:xfrm>
          <a:off x="16129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11992</xdr:rowOff>
    </xdr:from>
    <xdr:ext cx="736600" cy="259045"/>
    <xdr:sp macro="" textlink="">
      <xdr:nvSpPr>
        <xdr:cNvPr id="343" name="テキスト ボックス 342"/>
        <xdr:cNvSpPr txBox="1"/>
      </xdr:nvSpPr>
      <xdr:spPr>
        <a:xfrm>
          <a:off x="15798800" y="1081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61903</xdr:rowOff>
    </xdr:from>
    <xdr:to>
      <xdr:col>22</xdr:col>
      <xdr:colOff>254000</xdr:colOff>
      <xdr:row>62</xdr:row>
      <xdr:rowOff>163503</xdr:rowOff>
    </xdr:to>
    <xdr:sp macro="" textlink="">
      <xdr:nvSpPr>
        <xdr:cNvPr id="344" name="円/楕円 343"/>
        <xdr:cNvSpPr/>
      </xdr:nvSpPr>
      <xdr:spPr>
        <a:xfrm>
          <a:off x="15240000" y="1069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148280</xdr:rowOff>
    </xdr:from>
    <xdr:ext cx="762000" cy="259045"/>
    <xdr:sp macro="" textlink="">
      <xdr:nvSpPr>
        <xdr:cNvPr id="345" name="テキスト ボックス 344"/>
        <xdr:cNvSpPr txBox="1"/>
      </xdr:nvSpPr>
      <xdr:spPr>
        <a:xfrm>
          <a:off x="14909800" y="1077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60524</xdr:rowOff>
    </xdr:from>
    <xdr:to>
      <xdr:col>21</xdr:col>
      <xdr:colOff>50800</xdr:colOff>
      <xdr:row>62</xdr:row>
      <xdr:rowOff>162124</xdr:rowOff>
    </xdr:to>
    <xdr:sp macro="" textlink="">
      <xdr:nvSpPr>
        <xdr:cNvPr id="346" name="円/楕円 345"/>
        <xdr:cNvSpPr/>
      </xdr:nvSpPr>
      <xdr:spPr>
        <a:xfrm>
          <a:off x="14351000" y="106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146901</xdr:rowOff>
    </xdr:from>
    <xdr:ext cx="762000" cy="259045"/>
    <xdr:sp macro="" textlink="">
      <xdr:nvSpPr>
        <xdr:cNvPr id="347" name="テキスト ボックス 346"/>
        <xdr:cNvSpPr txBox="1"/>
      </xdr:nvSpPr>
      <xdr:spPr>
        <a:xfrm>
          <a:off x="14020800" y="1077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86723</xdr:rowOff>
    </xdr:from>
    <xdr:to>
      <xdr:col>19</xdr:col>
      <xdr:colOff>533400</xdr:colOff>
      <xdr:row>63</xdr:row>
      <xdr:rowOff>16873</xdr:rowOff>
    </xdr:to>
    <xdr:sp macro="" textlink="">
      <xdr:nvSpPr>
        <xdr:cNvPr id="348" name="円/楕円 347"/>
        <xdr:cNvSpPr/>
      </xdr:nvSpPr>
      <xdr:spPr>
        <a:xfrm>
          <a:off x="13462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1650</xdr:rowOff>
    </xdr:from>
    <xdr:ext cx="762000" cy="259045"/>
    <xdr:sp macro="" textlink="">
      <xdr:nvSpPr>
        <xdr:cNvPr id="349" name="テキスト ボックス 348"/>
        <xdr:cNvSpPr txBox="1"/>
      </xdr:nvSpPr>
      <xdr:spPr>
        <a:xfrm>
          <a:off x="13131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普通建設事業費に係る起債の償還等に伴い上昇し、類似団体平均を上回っているが、平成１２年度から平成１６年度にかけ実施した公営住宅建設等の大型事業が終了したことにより、元利償還金は減少しており、比率も１３．２％まで低下した。</a:t>
          </a:r>
        </a:p>
        <a:p>
          <a:r>
            <a:rPr kumimoji="1" lang="ja-JP" altLang="en-US" sz="1300">
              <a:latin typeface="ＭＳ Ｐゴシック"/>
            </a:rPr>
            <a:t>　今後も新規発行債を必要最小限にするなど抑制し、起債に大きく頼ることのない財政運営に努める。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162814</xdr:rowOff>
    </xdr:from>
    <xdr:to>
      <xdr:col>24</xdr:col>
      <xdr:colOff>558800</xdr:colOff>
      <xdr:row>44</xdr:row>
      <xdr:rowOff>29972</xdr:rowOff>
    </xdr:to>
    <xdr:cxnSp macro="">
      <xdr:nvCxnSpPr>
        <xdr:cNvPr id="381" name="直線コネクタ 380"/>
        <xdr:cNvCxnSpPr/>
      </xdr:nvCxnSpPr>
      <xdr:spPr>
        <a:xfrm flipV="1">
          <a:off x="16179800" y="753516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29972</xdr:rowOff>
    </xdr:from>
    <xdr:to>
      <xdr:col>23</xdr:col>
      <xdr:colOff>406400</xdr:colOff>
      <xdr:row>44</xdr:row>
      <xdr:rowOff>97536</xdr:rowOff>
    </xdr:to>
    <xdr:cxnSp macro="">
      <xdr:nvCxnSpPr>
        <xdr:cNvPr id="384" name="直線コネクタ 383"/>
        <xdr:cNvCxnSpPr/>
      </xdr:nvCxnSpPr>
      <xdr:spPr>
        <a:xfrm flipV="1">
          <a:off x="15290800" y="75737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97536</xdr:rowOff>
    </xdr:from>
    <xdr:to>
      <xdr:col>22</xdr:col>
      <xdr:colOff>203200</xdr:colOff>
      <xdr:row>45</xdr:row>
      <xdr:rowOff>3302</xdr:rowOff>
    </xdr:to>
    <xdr:cxnSp macro="">
      <xdr:nvCxnSpPr>
        <xdr:cNvPr id="387" name="直線コネクタ 386"/>
        <xdr:cNvCxnSpPr/>
      </xdr:nvCxnSpPr>
      <xdr:spPr>
        <a:xfrm flipV="1">
          <a:off x="14401800" y="764133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3302</xdr:rowOff>
    </xdr:from>
    <xdr:to>
      <xdr:col>21</xdr:col>
      <xdr:colOff>0</xdr:colOff>
      <xdr:row>45</xdr:row>
      <xdr:rowOff>22606</xdr:rowOff>
    </xdr:to>
    <xdr:cxnSp macro="">
      <xdr:nvCxnSpPr>
        <xdr:cNvPr id="390" name="直線コネクタ 389"/>
        <xdr:cNvCxnSpPr/>
      </xdr:nvCxnSpPr>
      <xdr:spPr>
        <a:xfrm flipV="1">
          <a:off x="13512800" y="77185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91" name="フローチャート : 判断 39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92" name="テキスト ボックス 39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93" name="フローチャート : 判断 392"/>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50055</xdr:rowOff>
    </xdr:from>
    <xdr:ext cx="762000" cy="259045"/>
    <xdr:sp macro="" textlink="">
      <xdr:nvSpPr>
        <xdr:cNvPr id="394" name="テキスト ボックス 393"/>
        <xdr:cNvSpPr txBox="1"/>
      </xdr:nvSpPr>
      <xdr:spPr>
        <a:xfrm>
          <a:off x="13131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112014</xdr:rowOff>
    </xdr:from>
    <xdr:to>
      <xdr:col>24</xdr:col>
      <xdr:colOff>609600</xdr:colOff>
      <xdr:row>44</xdr:row>
      <xdr:rowOff>42164</xdr:rowOff>
    </xdr:to>
    <xdr:sp macro="" textlink="">
      <xdr:nvSpPr>
        <xdr:cNvPr id="400" name="円/楕円 399"/>
        <xdr:cNvSpPr/>
      </xdr:nvSpPr>
      <xdr:spPr>
        <a:xfrm>
          <a:off x="16967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7891</xdr:rowOff>
    </xdr:from>
    <xdr:ext cx="762000" cy="259045"/>
    <xdr:sp macro="" textlink="">
      <xdr:nvSpPr>
        <xdr:cNvPr id="401" name="公債費負担の状況該当値テキスト"/>
        <xdr:cNvSpPr txBox="1"/>
      </xdr:nvSpPr>
      <xdr:spPr>
        <a:xfrm>
          <a:off x="17106900" y="738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150622</xdr:rowOff>
    </xdr:from>
    <xdr:to>
      <xdr:col>23</xdr:col>
      <xdr:colOff>457200</xdr:colOff>
      <xdr:row>44</xdr:row>
      <xdr:rowOff>80772</xdr:rowOff>
    </xdr:to>
    <xdr:sp macro="" textlink="">
      <xdr:nvSpPr>
        <xdr:cNvPr id="402" name="円/楕円 401"/>
        <xdr:cNvSpPr/>
      </xdr:nvSpPr>
      <xdr:spPr>
        <a:xfrm>
          <a:off x="16129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65549</xdr:rowOff>
    </xdr:from>
    <xdr:ext cx="736600" cy="259045"/>
    <xdr:sp macro="" textlink="">
      <xdr:nvSpPr>
        <xdr:cNvPr id="403" name="テキスト ボックス 402"/>
        <xdr:cNvSpPr txBox="1"/>
      </xdr:nvSpPr>
      <xdr:spPr>
        <a:xfrm>
          <a:off x="15798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46736</xdr:rowOff>
    </xdr:from>
    <xdr:to>
      <xdr:col>22</xdr:col>
      <xdr:colOff>254000</xdr:colOff>
      <xdr:row>44</xdr:row>
      <xdr:rowOff>148336</xdr:rowOff>
    </xdr:to>
    <xdr:sp macro="" textlink="">
      <xdr:nvSpPr>
        <xdr:cNvPr id="404" name="円/楕円 403"/>
        <xdr:cNvSpPr/>
      </xdr:nvSpPr>
      <xdr:spPr>
        <a:xfrm>
          <a:off x="15240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133113</xdr:rowOff>
    </xdr:from>
    <xdr:ext cx="762000" cy="259045"/>
    <xdr:sp macro="" textlink="">
      <xdr:nvSpPr>
        <xdr:cNvPr id="405" name="テキスト ボックス 404"/>
        <xdr:cNvSpPr txBox="1"/>
      </xdr:nvSpPr>
      <xdr:spPr>
        <a:xfrm>
          <a:off x="14909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123952</xdr:rowOff>
    </xdr:from>
    <xdr:to>
      <xdr:col>21</xdr:col>
      <xdr:colOff>50800</xdr:colOff>
      <xdr:row>45</xdr:row>
      <xdr:rowOff>54102</xdr:rowOff>
    </xdr:to>
    <xdr:sp macro="" textlink="">
      <xdr:nvSpPr>
        <xdr:cNvPr id="406" name="円/楕円 405"/>
        <xdr:cNvSpPr/>
      </xdr:nvSpPr>
      <xdr:spPr>
        <a:xfrm>
          <a:off x="14351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38879</xdr:rowOff>
    </xdr:from>
    <xdr:ext cx="762000" cy="259045"/>
    <xdr:sp macro="" textlink="">
      <xdr:nvSpPr>
        <xdr:cNvPr id="407" name="テキスト ボックス 406"/>
        <xdr:cNvSpPr txBox="1"/>
      </xdr:nvSpPr>
      <xdr:spPr>
        <a:xfrm>
          <a:off x="14020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143256</xdr:rowOff>
    </xdr:from>
    <xdr:to>
      <xdr:col>19</xdr:col>
      <xdr:colOff>533400</xdr:colOff>
      <xdr:row>45</xdr:row>
      <xdr:rowOff>73406</xdr:rowOff>
    </xdr:to>
    <xdr:sp macro="" textlink="">
      <xdr:nvSpPr>
        <xdr:cNvPr id="408" name="円/楕円 407"/>
        <xdr:cNvSpPr/>
      </xdr:nvSpPr>
      <xdr:spPr>
        <a:xfrm>
          <a:off x="13462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58183</xdr:rowOff>
    </xdr:from>
    <xdr:ext cx="762000" cy="259045"/>
    <xdr:sp macro="" textlink="">
      <xdr:nvSpPr>
        <xdr:cNvPr id="409" name="テキスト ボックス 408"/>
        <xdr:cNvSpPr txBox="1"/>
      </xdr:nvSpPr>
      <xdr:spPr>
        <a:xfrm>
          <a:off x="13131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２年度から１６年度にかけて実施した公営住宅建設事業（３団地９９戸、起債１３．６億円）等により、類似団体平均を大幅に上回っているが、予定された大型事業はほぼ終了し、職員数の減により退職手当負担見込額が減少するなど、比率は着実に減少している（前年度比１０．３ポイント低下）。</a:t>
          </a:r>
        </a:p>
        <a:p>
          <a:r>
            <a:rPr kumimoji="1" lang="ja-JP" altLang="en-US" sz="1300">
              <a:latin typeface="ＭＳ Ｐゴシック"/>
            </a:rPr>
            <a:t>　今後も、新規発行債は交付税措置のあるものを原則とし、発行そのものも必要最小限にするなど抑制を行い、財政の健全化に努める。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135932</xdr:rowOff>
    </xdr:from>
    <xdr:to>
      <xdr:col>24</xdr:col>
      <xdr:colOff>558800</xdr:colOff>
      <xdr:row>16</xdr:row>
      <xdr:rowOff>47329</xdr:rowOff>
    </xdr:to>
    <xdr:cxnSp macro="">
      <xdr:nvCxnSpPr>
        <xdr:cNvPr id="443" name="直線コネクタ 442"/>
        <xdr:cNvCxnSpPr/>
      </xdr:nvCxnSpPr>
      <xdr:spPr>
        <a:xfrm flipV="1">
          <a:off x="16179800" y="2707682"/>
          <a:ext cx="8382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47329</xdr:rowOff>
    </xdr:from>
    <xdr:to>
      <xdr:col>23</xdr:col>
      <xdr:colOff>406400</xdr:colOff>
      <xdr:row>17</xdr:row>
      <xdr:rowOff>48006</xdr:rowOff>
    </xdr:to>
    <xdr:cxnSp macro="">
      <xdr:nvCxnSpPr>
        <xdr:cNvPr id="446" name="直線コネクタ 445"/>
        <xdr:cNvCxnSpPr/>
      </xdr:nvCxnSpPr>
      <xdr:spPr>
        <a:xfrm flipV="1">
          <a:off x="15290800" y="2790529"/>
          <a:ext cx="889000" cy="17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48006</xdr:rowOff>
    </xdr:from>
    <xdr:to>
      <xdr:col>22</xdr:col>
      <xdr:colOff>203200</xdr:colOff>
      <xdr:row>17</xdr:row>
      <xdr:rowOff>76158</xdr:rowOff>
    </xdr:to>
    <xdr:cxnSp macro="">
      <xdr:nvCxnSpPr>
        <xdr:cNvPr id="449" name="直線コネクタ 448"/>
        <xdr:cNvCxnSpPr/>
      </xdr:nvCxnSpPr>
      <xdr:spPr>
        <a:xfrm flipV="1">
          <a:off x="14401800" y="296265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63542</xdr:rowOff>
    </xdr:from>
    <xdr:to>
      <xdr:col>22</xdr:col>
      <xdr:colOff>254000</xdr:colOff>
      <xdr:row>14</xdr:row>
      <xdr:rowOff>165142</xdr:rowOff>
    </xdr:to>
    <xdr:sp macro="" textlink="">
      <xdr:nvSpPr>
        <xdr:cNvPr id="450" name="フローチャート : 判断 449"/>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51" name="テキスト ボックス 450"/>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76158</xdr:rowOff>
    </xdr:from>
    <xdr:to>
      <xdr:col>21</xdr:col>
      <xdr:colOff>0</xdr:colOff>
      <xdr:row>17</xdr:row>
      <xdr:rowOff>147743</xdr:rowOff>
    </xdr:to>
    <xdr:cxnSp macro="">
      <xdr:nvCxnSpPr>
        <xdr:cNvPr id="452" name="直線コネクタ 451"/>
        <xdr:cNvCxnSpPr/>
      </xdr:nvCxnSpPr>
      <xdr:spPr>
        <a:xfrm flipV="1">
          <a:off x="13512800" y="2990808"/>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84455</xdr:rowOff>
    </xdr:from>
    <xdr:to>
      <xdr:col>21</xdr:col>
      <xdr:colOff>50800</xdr:colOff>
      <xdr:row>15</xdr:row>
      <xdr:rowOff>14605</xdr:rowOff>
    </xdr:to>
    <xdr:sp macro="" textlink="">
      <xdr:nvSpPr>
        <xdr:cNvPr id="453" name="フローチャート : 判断 452"/>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54" name="テキスト ボックス 453"/>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55" name="フローチャート : 判断 454"/>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56" name="テキスト ボックス 455"/>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85132</xdr:rowOff>
    </xdr:from>
    <xdr:to>
      <xdr:col>24</xdr:col>
      <xdr:colOff>609600</xdr:colOff>
      <xdr:row>16</xdr:row>
      <xdr:rowOff>15282</xdr:rowOff>
    </xdr:to>
    <xdr:sp macro="" textlink="">
      <xdr:nvSpPr>
        <xdr:cNvPr id="462" name="円/楕円 461"/>
        <xdr:cNvSpPr/>
      </xdr:nvSpPr>
      <xdr:spPr>
        <a:xfrm>
          <a:off x="169672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57209</xdr:rowOff>
    </xdr:from>
    <xdr:ext cx="762000" cy="259045"/>
    <xdr:sp macro="" textlink="">
      <xdr:nvSpPr>
        <xdr:cNvPr id="463" name="将来負担の状況該当値テキスト"/>
        <xdr:cNvSpPr txBox="1"/>
      </xdr:nvSpPr>
      <xdr:spPr>
        <a:xfrm>
          <a:off x="17106900" y="262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167979</xdr:rowOff>
    </xdr:from>
    <xdr:to>
      <xdr:col>23</xdr:col>
      <xdr:colOff>457200</xdr:colOff>
      <xdr:row>16</xdr:row>
      <xdr:rowOff>98129</xdr:rowOff>
    </xdr:to>
    <xdr:sp macro="" textlink="">
      <xdr:nvSpPr>
        <xdr:cNvPr id="464" name="円/楕円 463"/>
        <xdr:cNvSpPr/>
      </xdr:nvSpPr>
      <xdr:spPr>
        <a:xfrm>
          <a:off x="16129000" y="273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82906</xdr:rowOff>
    </xdr:from>
    <xdr:ext cx="736600" cy="259045"/>
    <xdr:sp macro="" textlink="">
      <xdr:nvSpPr>
        <xdr:cNvPr id="465" name="テキスト ボックス 464"/>
        <xdr:cNvSpPr txBox="1"/>
      </xdr:nvSpPr>
      <xdr:spPr>
        <a:xfrm>
          <a:off x="15798800" y="282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168656</xdr:rowOff>
    </xdr:from>
    <xdr:to>
      <xdr:col>22</xdr:col>
      <xdr:colOff>254000</xdr:colOff>
      <xdr:row>17</xdr:row>
      <xdr:rowOff>98806</xdr:rowOff>
    </xdr:to>
    <xdr:sp macro="" textlink="">
      <xdr:nvSpPr>
        <xdr:cNvPr id="466" name="円/楕円 465"/>
        <xdr:cNvSpPr/>
      </xdr:nvSpPr>
      <xdr:spPr>
        <a:xfrm>
          <a:off x="15240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83583</xdr:rowOff>
    </xdr:from>
    <xdr:ext cx="762000" cy="259045"/>
    <xdr:sp macro="" textlink="">
      <xdr:nvSpPr>
        <xdr:cNvPr id="467" name="テキスト ボックス 466"/>
        <xdr:cNvSpPr txBox="1"/>
      </xdr:nvSpPr>
      <xdr:spPr>
        <a:xfrm>
          <a:off x="14909800" y="29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25358</xdr:rowOff>
    </xdr:from>
    <xdr:to>
      <xdr:col>21</xdr:col>
      <xdr:colOff>50800</xdr:colOff>
      <xdr:row>17</xdr:row>
      <xdr:rowOff>126958</xdr:rowOff>
    </xdr:to>
    <xdr:sp macro="" textlink="">
      <xdr:nvSpPr>
        <xdr:cNvPr id="468" name="円/楕円 467"/>
        <xdr:cNvSpPr/>
      </xdr:nvSpPr>
      <xdr:spPr>
        <a:xfrm>
          <a:off x="143510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111735</xdr:rowOff>
    </xdr:from>
    <xdr:ext cx="762000" cy="259045"/>
    <xdr:sp macro="" textlink="">
      <xdr:nvSpPr>
        <xdr:cNvPr id="469" name="テキスト ボックス 468"/>
        <xdr:cNvSpPr txBox="1"/>
      </xdr:nvSpPr>
      <xdr:spPr>
        <a:xfrm>
          <a:off x="14020800" y="302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96943</xdr:rowOff>
    </xdr:from>
    <xdr:to>
      <xdr:col>19</xdr:col>
      <xdr:colOff>533400</xdr:colOff>
      <xdr:row>18</xdr:row>
      <xdr:rowOff>27093</xdr:rowOff>
    </xdr:to>
    <xdr:sp macro="" textlink="">
      <xdr:nvSpPr>
        <xdr:cNvPr id="470" name="円/楕円 469"/>
        <xdr:cNvSpPr/>
      </xdr:nvSpPr>
      <xdr:spPr>
        <a:xfrm>
          <a:off x="13462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11870</xdr:rowOff>
    </xdr:from>
    <xdr:ext cx="762000" cy="259045"/>
    <xdr:sp macro="" textlink="">
      <xdr:nvSpPr>
        <xdr:cNvPr id="471" name="テキスト ボックス 470"/>
        <xdr:cNvSpPr txBox="1"/>
      </xdr:nvSpPr>
      <xdr:spPr>
        <a:xfrm>
          <a:off x="13131800" y="309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5,625
5,559
310.76
5,085,183
4,960,751
124,432
3,218,501
4,678,939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41.9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からの新規採用抑制に加え、平成１７年度から平成２６年度まで基本給カット（特別職２０～１０％、一般職３～５％。なお、平成２７年度及び平成２８年度は特別職５～１０％）等を行っており、人件費にかかる経常収支比率は類似団体平均とほぼ同じとなっている。また、事務事業の民間委託等を推進しており、さらに退職者不補充分を一部臨時職員や再任用職員で対応することにより、今後もさらに人件費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134620</xdr:rowOff>
    </xdr:from>
    <xdr:to>
      <xdr:col>7</xdr:col>
      <xdr:colOff>15875</xdr:colOff>
      <xdr:row>36</xdr:row>
      <xdr:rowOff>149860</xdr:rowOff>
    </xdr:to>
    <xdr:cxnSp macro="">
      <xdr:nvCxnSpPr>
        <xdr:cNvPr id="66" name="直線コネクタ 65"/>
        <xdr:cNvCxnSpPr/>
      </xdr:nvCxnSpPr>
      <xdr:spPr>
        <a:xfrm>
          <a:off x="3987800" y="6306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134620</xdr:rowOff>
    </xdr:from>
    <xdr:to>
      <xdr:col>5</xdr:col>
      <xdr:colOff>549275</xdr:colOff>
      <xdr:row>37</xdr:row>
      <xdr:rowOff>39370</xdr:rowOff>
    </xdr:to>
    <xdr:cxnSp macro="">
      <xdr:nvCxnSpPr>
        <xdr:cNvPr id="69" name="直線コネクタ 68"/>
        <xdr:cNvCxnSpPr/>
      </xdr:nvCxnSpPr>
      <xdr:spPr>
        <a:xfrm flipV="1">
          <a:off x="3098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39370</xdr:rowOff>
    </xdr:to>
    <xdr:cxnSp macro="">
      <xdr:nvCxnSpPr>
        <xdr:cNvPr id="72" name="直線コネクタ 71"/>
        <xdr:cNvCxnSpPr/>
      </xdr:nvCxnSpPr>
      <xdr:spPr>
        <a:xfrm>
          <a:off x="2209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24130</xdr:rowOff>
    </xdr:to>
    <xdr:cxnSp macro="">
      <xdr:nvCxnSpPr>
        <xdr:cNvPr id="75" name="直線コネクタ 74"/>
        <xdr:cNvCxnSpPr/>
      </xdr:nvCxnSpPr>
      <xdr:spPr>
        <a:xfrm>
          <a:off x="1320800" y="6352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5" name="円/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6"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83820</xdr:rowOff>
    </xdr:from>
    <xdr:to>
      <xdr:col>5</xdr:col>
      <xdr:colOff>600075</xdr:colOff>
      <xdr:row>37</xdr:row>
      <xdr:rowOff>13970</xdr:rowOff>
    </xdr:to>
    <xdr:sp macro="" textlink="">
      <xdr:nvSpPr>
        <xdr:cNvPr id="87" name="円/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88" name="テキスト ボックス 87"/>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9" name="円/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100347</xdr:rowOff>
    </xdr:from>
    <xdr:ext cx="762000" cy="259045"/>
    <xdr:sp macro="" textlink="">
      <xdr:nvSpPr>
        <xdr:cNvPr id="90" name="テキスト ボックス 89"/>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1" name="円/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3" name="円/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94" name="テキスト ボックス 93"/>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くなっているのは、退職者不補充分の臨時職員対応や業務の民間委託により、職員人件費等から物件費（賃金・委託料）へのシフトがあったためである。具体的には、スクールバス等の車両の運行、学校給食業務等が挙げられる。</a:t>
          </a:r>
        </a:p>
        <a:p>
          <a:r>
            <a:rPr kumimoji="1" lang="ja-JP" altLang="en-US" sz="1300">
              <a:latin typeface="ＭＳ Ｐゴシック"/>
            </a:rPr>
            <a:t>　今後も事務事業の見直しを図り、需用費等他の物件費の抑制及び削減に努める。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82913</xdr:rowOff>
    </xdr:to>
    <xdr:cxnSp macro="">
      <xdr:nvCxnSpPr>
        <xdr:cNvPr id="129" name="直線コネクタ 128"/>
        <xdr:cNvCxnSpPr/>
      </xdr:nvCxnSpPr>
      <xdr:spPr>
        <a:xfrm>
          <a:off x="15671800" y="291918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63319</xdr:rowOff>
    </xdr:to>
    <xdr:cxnSp macro="">
      <xdr:nvCxnSpPr>
        <xdr:cNvPr id="132" name="直線コネクタ 131"/>
        <xdr:cNvCxnSpPr/>
      </xdr:nvCxnSpPr>
      <xdr:spPr>
        <a:xfrm flipV="1">
          <a:off x="14782800" y="29191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162923</xdr:rowOff>
    </xdr:from>
    <xdr:to>
      <xdr:col>21</xdr:col>
      <xdr:colOff>361950</xdr:colOff>
      <xdr:row>17</xdr:row>
      <xdr:rowOff>63319</xdr:rowOff>
    </xdr:to>
    <xdr:cxnSp macro="">
      <xdr:nvCxnSpPr>
        <xdr:cNvPr id="135" name="直線コネクタ 134"/>
        <xdr:cNvCxnSpPr/>
      </xdr:nvCxnSpPr>
      <xdr:spPr>
        <a:xfrm>
          <a:off x="13893800" y="29061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34489</xdr:rowOff>
    </xdr:from>
    <xdr:ext cx="762000" cy="259045"/>
    <xdr:sp macro="" textlink="">
      <xdr:nvSpPr>
        <xdr:cNvPr id="137" name="テキスト ボックス 136"/>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84546</xdr:rowOff>
    </xdr:from>
    <xdr:to>
      <xdr:col>20</xdr:col>
      <xdr:colOff>158750</xdr:colOff>
      <xdr:row>16</xdr:row>
      <xdr:rowOff>162923</xdr:rowOff>
    </xdr:to>
    <xdr:cxnSp macro="">
      <xdr:nvCxnSpPr>
        <xdr:cNvPr id="138" name="直線コネクタ 137"/>
        <xdr:cNvCxnSpPr/>
      </xdr:nvCxnSpPr>
      <xdr:spPr>
        <a:xfrm>
          <a:off x="13004800" y="282774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166750</xdr:rowOff>
    </xdr:from>
    <xdr:ext cx="762000" cy="259045"/>
    <xdr:sp macro="" textlink="">
      <xdr:nvSpPr>
        <xdr:cNvPr id="140" name="テキスト ボックス 139"/>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32113</xdr:rowOff>
    </xdr:from>
    <xdr:to>
      <xdr:col>24</xdr:col>
      <xdr:colOff>82550</xdr:colOff>
      <xdr:row>17</xdr:row>
      <xdr:rowOff>133713</xdr:rowOff>
    </xdr:to>
    <xdr:sp macro="" textlink="">
      <xdr:nvSpPr>
        <xdr:cNvPr id="148" name="円/楕円 147"/>
        <xdr:cNvSpPr/>
      </xdr:nvSpPr>
      <xdr:spPr>
        <a:xfrm>
          <a:off x="164592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4190</xdr:rowOff>
    </xdr:from>
    <xdr:ext cx="762000" cy="259045"/>
    <xdr:sp macro="" textlink="">
      <xdr:nvSpPr>
        <xdr:cNvPr id="149" name="物件費該当値テキスト"/>
        <xdr:cNvSpPr txBox="1"/>
      </xdr:nvSpPr>
      <xdr:spPr>
        <a:xfrm>
          <a:off x="16598900" y="291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0" name="円/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12519</xdr:rowOff>
    </xdr:from>
    <xdr:to>
      <xdr:col>21</xdr:col>
      <xdr:colOff>412750</xdr:colOff>
      <xdr:row>17</xdr:row>
      <xdr:rowOff>114119</xdr:rowOff>
    </xdr:to>
    <xdr:sp macro="" textlink="">
      <xdr:nvSpPr>
        <xdr:cNvPr id="152" name="円/楕円 151"/>
        <xdr:cNvSpPr/>
      </xdr:nvSpPr>
      <xdr:spPr>
        <a:xfrm>
          <a:off x="14732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98896</xdr:rowOff>
    </xdr:from>
    <xdr:ext cx="762000" cy="259045"/>
    <xdr:sp macro="" textlink="">
      <xdr:nvSpPr>
        <xdr:cNvPr id="153" name="テキスト ボックス 152"/>
        <xdr:cNvSpPr txBox="1"/>
      </xdr:nvSpPr>
      <xdr:spPr>
        <a:xfrm>
          <a:off x="144018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112123</xdr:rowOff>
    </xdr:from>
    <xdr:to>
      <xdr:col>20</xdr:col>
      <xdr:colOff>209550</xdr:colOff>
      <xdr:row>17</xdr:row>
      <xdr:rowOff>42273</xdr:rowOff>
    </xdr:to>
    <xdr:sp macro="" textlink="">
      <xdr:nvSpPr>
        <xdr:cNvPr id="154" name="円/楕円 153"/>
        <xdr:cNvSpPr/>
      </xdr:nvSpPr>
      <xdr:spPr>
        <a:xfrm>
          <a:off x="13843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27050</xdr:rowOff>
    </xdr:from>
    <xdr:ext cx="762000" cy="259045"/>
    <xdr:sp macro="" textlink="">
      <xdr:nvSpPr>
        <xdr:cNvPr id="155" name="テキスト ボックス 154"/>
        <xdr:cNvSpPr txBox="1"/>
      </xdr:nvSpPr>
      <xdr:spPr>
        <a:xfrm>
          <a:off x="13512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33746</xdr:rowOff>
    </xdr:from>
    <xdr:to>
      <xdr:col>19</xdr:col>
      <xdr:colOff>6350</xdr:colOff>
      <xdr:row>16</xdr:row>
      <xdr:rowOff>135346</xdr:rowOff>
    </xdr:to>
    <xdr:sp macro="" textlink="">
      <xdr:nvSpPr>
        <xdr:cNvPr id="156" name="円/楕円 155"/>
        <xdr:cNvSpPr/>
      </xdr:nvSpPr>
      <xdr:spPr>
        <a:xfrm>
          <a:off x="12954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120123</xdr:rowOff>
    </xdr:from>
    <xdr:ext cx="762000" cy="259045"/>
    <xdr:sp macro="" textlink="">
      <xdr:nvSpPr>
        <xdr:cNvPr id="157" name="テキスト ボックス 156"/>
        <xdr:cNvSpPr txBox="1"/>
      </xdr:nvSpPr>
      <xdr:spPr>
        <a:xfrm>
          <a:off x="12623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国等による福祉関連事業が増加傾向にあるため、扶助費に係る経常収支比率は一定程度の水準を保ったままにあるが、単独事業に関しては、事業の見直しにより類似団体平均に比べ低い値で推移している。</a:t>
          </a:r>
        </a:p>
        <a:p>
          <a:r>
            <a:rPr kumimoji="1" lang="ja-JP" altLang="en-US" sz="1300">
              <a:latin typeface="ＭＳ Ｐゴシック"/>
            </a:rPr>
            <a:t>　今後も引き続き、事業の緊急度や重要度を考慮しつつ事業の見直しを図っていく。　</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53</xdr:row>
      <xdr:rowOff>127000</xdr:rowOff>
    </xdr:to>
    <xdr:cxnSp macro="">
      <xdr:nvCxnSpPr>
        <xdr:cNvPr id="190" name="直線コネクタ 189"/>
        <xdr:cNvCxnSpPr/>
      </xdr:nvCxnSpPr>
      <xdr:spPr>
        <a:xfrm>
          <a:off x="3987800" y="91376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50800</xdr:rowOff>
    </xdr:from>
    <xdr:to>
      <xdr:col>5</xdr:col>
      <xdr:colOff>549275</xdr:colOff>
      <xdr:row>53</xdr:row>
      <xdr:rowOff>165100</xdr:rowOff>
    </xdr:to>
    <xdr:cxnSp macro="">
      <xdr:nvCxnSpPr>
        <xdr:cNvPr id="193" name="直線コネクタ 192"/>
        <xdr:cNvCxnSpPr/>
      </xdr:nvCxnSpPr>
      <xdr:spPr>
        <a:xfrm flipV="1">
          <a:off x="3098800" y="9137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88900</xdr:rowOff>
    </xdr:from>
    <xdr:to>
      <xdr:col>4</xdr:col>
      <xdr:colOff>346075</xdr:colOff>
      <xdr:row>53</xdr:row>
      <xdr:rowOff>165100</xdr:rowOff>
    </xdr:to>
    <xdr:cxnSp macro="">
      <xdr:nvCxnSpPr>
        <xdr:cNvPr id="196" name="直線コネクタ 195"/>
        <xdr:cNvCxnSpPr/>
      </xdr:nvCxnSpPr>
      <xdr:spPr>
        <a:xfrm>
          <a:off x="2209800" y="9175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8" name="テキスト ボックス 197"/>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53</xdr:row>
      <xdr:rowOff>127000</xdr:rowOff>
    </xdr:to>
    <xdr:cxnSp macro="">
      <xdr:nvCxnSpPr>
        <xdr:cNvPr id="199" name="直線コネクタ 198"/>
        <xdr:cNvCxnSpPr/>
      </xdr:nvCxnSpPr>
      <xdr:spPr>
        <a:xfrm flipV="1">
          <a:off x="1320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01" name="テキスト ボックス 200"/>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3" name="テキスト ボックス 202"/>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76200</xdr:rowOff>
    </xdr:from>
    <xdr:to>
      <xdr:col>7</xdr:col>
      <xdr:colOff>66675</xdr:colOff>
      <xdr:row>54</xdr:row>
      <xdr:rowOff>6350</xdr:rowOff>
    </xdr:to>
    <xdr:sp macro="" textlink="">
      <xdr:nvSpPr>
        <xdr:cNvPr id="209" name="円/楕円 208"/>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156227</xdr:rowOff>
    </xdr:from>
    <xdr:ext cx="762000" cy="259045"/>
    <xdr:sp macro="" textlink="">
      <xdr:nvSpPr>
        <xdr:cNvPr id="210" name="扶助費該当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0</xdr:rowOff>
    </xdr:from>
    <xdr:to>
      <xdr:col>5</xdr:col>
      <xdr:colOff>600075</xdr:colOff>
      <xdr:row>53</xdr:row>
      <xdr:rowOff>101600</xdr:rowOff>
    </xdr:to>
    <xdr:sp macro="" textlink="">
      <xdr:nvSpPr>
        <xdr:cNvPr id="211" name="円/楕円 210"/>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111777</xdr:rowOff>
    </xdr:from>
    <xdr:ext cx="736600" cy="259045"/>
    <xdr:sp macro="" textlink="">
      <xdr:nvSpPr>
        <xdr:cNvPr id="212" name="テキスト ボックス 211"/>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13" name="円/楕円 212"/>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14" name="テキスト ボックス 213"/>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38100</xdr:rowOff>
    </xdr:from>
    <xdr:to>
      <xdr:col>3</xdr:col>
      <xdr:colOff>193675</xdr:colOff>
      <xdr:row>53</xdr:row>
      <xdr:rowOff>139700</xdr:rowOff>
    </xdr:to>
    <xdr:sp macro="" textlink="">
      <xdr:nvSpPr>
        <xdr:cNvPr id="215" name="円/楕円 214"/>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149877</xdr:rowOff>
    </xdr:from>
    <xdr:ext cx="762000" cy="259045"/>
    <xdr:sp macro="" textlink="">
      <xdr:nvSpPr>
        <xdr:cNvPr id="216" name="テキスト ボックス 215"/>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7" name="円/楕円 216"/>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8" name="テキスト ボックス 217"/>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が高くなっているのは、平成４年に供用開始した公共下水道事業に対する繰出や、国民健康保険特別会計の財政状態の悪化に伴う繰出、高齢化の進展に伴う介護保険特別会計及び後期高齢者医療特別会計の繰出が多額であること、また、冬期間の除雪、公共施設の老朽化に伴う維持補修費の増が要因となっている。</a:t>
          </a:r>
        </a:p>
        <a:p>
          <a:r>
            <a:rPr kumimoji="1" lang="ja-JP" altLang="en-US" sz="1300">
              <a:latin typeface="ＭＳ Ｐゴシック"/>
            </a:rPr>
            <a:t>　維持補修費については今後の増加も考えられるが、下水道会計については経営改善により繰出金の抑制に努める。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43180</xdr:rowOff>
    </xdr:from>
    <xdr:to>
      <xdr:col>24</xdr:col>
      <xdr:colOff>31750</xdr:colOff>
      <xdr:row>58</xdr:row>
      <xdr:rowOff>149860</xdr:rowOff>
    </xdr:to>
    <xdr:cxnSp macro="">
      <xdr:nvCxnSpPr>
        <xdr:cNvPr id="251" name="直線コネクタ 250"/>
        <xdr:cNvCxnSpPr/>
      </xdr:nvCxnSpPr>
      <xdr:spPr>
        <a:xfrm>
          <a:off x="15671800" y="99872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43180</xdr:rowOff>
    </xdr:to>
    <xdr:cxnSp macro="">
      <xdr:nvCxnSpPr>
        <xdr:cNvPr id="254" name="直線コネクタ 253"/>
        <xdr:cNvCxnSpPr/>
      </xdr:nvCxnSpPr>
      <xdr:spPr>
        <a:xfrm>
          <a:off x="14782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161290</xdr:rowOff>
    </xdr:to>
    <xdr:cxnSp macro="">
      <xdr:nvCxnSpPr>
        <xdr:cNvPr id="257" name="直線コネクタ 256"/>
        <xdr:cNvCxnSpPr/>
      </xdr:nvCxnSpPr>
      <xdr:spPr>
        <a:xfrm>
          <a:off x="13893800" y="9812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58</xdr:row>
      <xdr:rowOff>35560</xdr:rowOff>
    </xdr:to>
    <xdr:cxnSp macro="">
      <xdr:nvCxnSpPr>
        <xdr:cNvPr id="260" name="直線コネクタ 259"/>
        <xdr:cNvCxnSpPr/>
      </xdr:nvCxnSpPr>
      <xdr:spPr>
        <a:xfrm flipV="1">
          <a:off x="13004800" y="98120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62" name="テキスト ボックス 261"/>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64" name="テキスト ボックス 263"/>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70" name="円/楕円 269"/>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71"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72" name="円/楕円 271"/>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78757</xdr:rowOff>
    </xdr:from>
    <xdr:ext cx="736600" cy="259045"/>
    <xdr:sp macro="" textlink="">
      <xdr:nvSpPr>
        <xdr:cNvPr id="273" name="テキスト ボックス 272"/>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4" name="円/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6" name="円/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8" name="円/楕円 277"/>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9" name="テキスト ボックス 278"/>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が支出している各種団体等の補助金については、その団体の行う事業内容や事務量等を十分考慮したうえで予算措置を行うなど、不必要な支出がないよう適正化に努めているため、類似団体平均を下回っている。</a:t>
          </a:r>
        </a:p>
        <a:p>
          <a:r>
            <a:rPr kumimoji="1" lang="ja-JP" altLang="en-US" sz="1300">
              <a:latin typeface="ＭＳ Ｐゴシック"/>
            </a:rPr>
            <a:t>　今後も引き続き、適正化に努める。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5842</xdr:rowOff>
    </xdr:from>
    <xdr:to>
      <xdr:col>24</xdr:col>
      <xdr:colOff>31750</xdr:colOff>
      <xdr:row>35</xdr:row>
      <xdr:rowOff>28702</xdr:rowOff>
    </xdr:to>
    <xdr:cxnSp macro="">
      <xdr:nvCxnSpPr>
        <xdr:cNvPr id="309" name="直線コネクタ 308"/>
        <xdr:cNvCxnSpPr/>
      </xdr:nvCxnSpPr>
      <xdr:spPr>
        <a:xfrm flipV="1">
          <a:off x="15671800" y="60065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35</xdr:row>
      <xdr:rowOff>28702</xdr:rowOff>
    </xdr:to>
    <xdr:cxnSp macro="">
      <xdr:nvCxnSpPr>
        <xdr:cNvPr id="312" name="直線コネクタ 311"/>
        <xdr:cNvCxnSpPr/>
      </xdr:nvCxnSpPr>
      <xdr:spPr>
        <a:xfrm>
          <a:off x="14782800" y="6011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10414</xdr:rowOff>
    </xdr:to>
    <xdr:cxnSp macro="">
      <xdr:nvCxnSpPr>
        <xdr:cNvPr id="315" name="直線コネクタ 314"/>
        <xdr:cNvCxnSpPr/>
      </xdr:nvCxnSpPr>
      <xdr:spPr>
        <a:xfrm>
          <a:off x="13893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7" name="テキスト ボックス 31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1270</xdr:rowOff>
    </xdr:to>
    <xdr:cxnSp macro="">
      <xdr:nvCxnSpPr>
        <xdr:cNvPr id="318" name="直線コネクタ 317"/>
        <xdr:cNvCxnSpPr/>
      </xdr:nvCxnSpPr>
      <xdr:spPr>
        <a:xfrm>
          <a:off x="13004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0" name="テキスト ボックス 31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126492</xdr:rowOff>
    </xdr:from>
    <xdr:to>
      <xdr:col>24</xdr:col>
      <xdr:colOff>82550</xdr:colOff>
      <xdr:row>35</xdr:row>
      <xdr:rowOff>56642</xdr:rowOff>
    </xdr:to>
    <xdr:sp macro="" textlink="">
      <xdr:nvSpPr>
        <xdr:cNvPr id="328" name="円/楕円 327"/>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143019</xdr:rowOff>
    </xdr:from>
    <xdr:ext cx="762000" cy="259045"/>
    <xdr:sp macro="" textlink="">
      <xdr:nvSpPr>
        <xdr:cNvPr id="329"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149352</xdr:rowOff>
    </xdr:from>
    <xdr:to>
      <xdr:col>22</xdr:col>
      <xdr:colOff>615950</xdr:colOff>
      <xdr:row>35</xdr:row>
      <xdr:rowOff>79502</xdr:rowOff>
    </xdr:to>
    <xdr:sp macro="" textlink="">
      <xdr:nvSpPr>
        <xdr:cNvPr id="330" name="円/楕円 329"/>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89679</xdr:rowOff>
    </xdr:from>
    <xdr:ext cx="736600" cy="259045"/>
    <xdr:sp macro="" textlink="">
      <xdr:nvSpPr>
        <xdr:cNvPr id="331" name="テキスト ボックス 330"/>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131064</xdr:rowOff>
    </xdr:from>
    <xdr:to>
      <xdr:col>21</xdr:col>
      <xdr:colOff>412750</xdr:colOff>
      <xdr:row>35</xdr:row>
      <xdr:rowOff>61214</xdr:rowOff>
    </xdr:to>
    <xdr:sp macro="" textlink="">
      <xdr:nvSpPr>
        <xdr:cNvPr id="332" name="円/楕円 331"/>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71391</xdr:rowOff>
    </xdr:from>
    <xdr:ext cx="762000" cy="259045"/>
    <xdr:sp macro="" textlink="">
      <xdr:nvSpPr>
        <xdr:cNvPr id="333" name="テキスト ボックス 332"/>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4" name="円/楕円 333"/>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5" name="テキスト ボックス 33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6" name="円/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２年度から平成１６年度までの大型事業実施による起債の元利償還金により、公債費負担は類似団体平均を１．２ポイント上回ることになっているが、平成１９年度に公債費負担適正化計画を策定し、公債費の金額自体は１９年度をピークに減少に転じている。</a:t>
          </a:r>
        </a:p>
        <a:p>
          <a:r>
            <a:rPr kumimoji="1" lang="ja-JP" altLang="en-US" sz="1300">
              <a:latin typeface="ＭＳ Ｐゴシック"/>
            </a:rPr>
            <a:t>　今後も事業の重要度や緊急度を十分考慮し、普通建設事業に係る地方債の発行抑制を図っていく。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77</xdr:row>
      <xdr:rowOff>147574</xdr:rowOff>
    </xdr:to>
    <xdr:cxnSp macro="">
      <xdr:nvCxnSpPr>
        <xdr:cNvPr id="367" name="直線コネクタ 366"/>
        <xdr:cNvCxnSpPr/>
      </xdr:nvCxnSpPr>
      <xdr:spPr>
        <a:xfrm>
          <a:off x="3987800" y="133400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78</xdr:row>
      <xdr:rowOff>26415</xdr:rowOff>
    </xdr:to>
    <xdr:cxnSp macro="">
      <xdr:nvCxnSpPr>
        <xdr:cNvPr id="370" name="直線コネクタ 369"/>
        <xdr:cNvCxnSpPr/>
      </xdr:nvCxnSpPr>
      <xdr:spPr>
        <a:xfrm flipV="1">
          <a:off x="3098800" y="133400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xdr:rowOff>
    </xdr:from>
    <xdr:to>
      <xdr:col>4</xdr:col>
      <xdr:colOff>346075</xdr:colOff>
      <xdr:row>78</xdr:row>
      <xdr:rowOff>26415</xdr:rowOff>
    </xdr:to>
    <xdr:cxnSp macro="">
      <xdr:nvCxnSpPr>
        <xdr:cNvPr id="373" name="直線コネクタ 372"/>
        <xdr:cNvCxnSpPr/>
      </xdr:nvCxnSpPr>
      <xdr:spPr>
        <a:xfrm>
          <a:off x="2209800" y="133858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5" name="テキスト ボックス 374"/>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58420</xdr:rowOff>
    </xdr:to>
    <xdr:cxnSp macro="">
      <xdr:nvCxnSpPr>
        <xdr:cNvPr id="376" name="直線コネクタ 375"/>
        <xdr:cNvCxnSpPr/>
      </xdr:nvCxnSpPr>
      <xdr:spPr>
        <a:xfrm flipV="1">
          <a:off x="1320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78" name="テキスト ボックス 377"/>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80" name="テキスト ボックス 379"/>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96774</xdr:rowOff>
    </xdr:from>
    <xdr:to>
      <xdr:col>7</xdr:col>
      <xdr:colOff>66675</xdr:colOff>
      <xdr:row>78</xdr:row>
      <xdr:rowOff>26924</xdr:rowOff>
    </xdr:to>
    <xdr:sp macro="" textlink="">
      <xdr:nvSpPr>
        <xdr:cNvPr id="386" name="円/楕円 385"/>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68851</xdr:rowOff>
    </xdr:from>
    <xdr:ext cx="762000" cy="259045"/>
    <xdr:sp macro="" textlink="">
      <xdr:nvSpPr>
        <xdr:cNvPr id="387" name="公債費該当値テキスト"/>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388" name="円/楕円 387"/>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89" name="テキスト ボックス 388"/>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90" name="円/楕円 389"/>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91" name="テキスト ボックス 39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133350</xdr:rowOff>
    </xdr:from>
    <xdr:to>
      <xdr:col>3</xdr:col>
      <xdr:colOff>193675</xdr:colOff>
      <xdr:row>78</xdr:row>
      <xdr:rowOff>63500</xdr:rowOff>
    </xdr:to>
    <xdr:sp macro="" textlink="">
      <xdr:nvSpPr>
        <xdr:cNvPr id="392" name="円/楕円 391"/>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48277</xdr:rowOff>
    </xdr:from>
    <xdr:ext cx="762000" cy="259045"/>
    <xdr:sp macro="" textlink="">
      <xdr:nvSpPr>
        <xdr:cNvPr id="393" name="テキスト ボックス 392"/>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4" name="円/楕円 393"/>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95" name="テキスト ボックス 39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物件費の比率が類似団体を上回っているものの、分子が比較的大きい補助費等が類似団体平均値を下回っているため、公債費以外の数値を押し下げている。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168148</xdr:rowOff>
    </xdr:from>
    <xdr:to>
      <xdr:col>24</xdr:col>
      <xdr:colOff>31750</xdr:colOff>
      <xdr:row>75</xdr:row>
      <xdr:rowOff>120142</xdr:rowOff>
    </xdr:to>
    <xdr:cxnSp macro="">
      <xdr:nvCxnSpPr>
        <xdr:cNvPr id="426" name="直線コネクタ 425"/>
        <xdr:cNvCxnSpPr/>
      </xdr:nvCxnSpPr>
      <xdr:spPr>
        <a:xfrm>
          <a:off x="15671800" y="1285544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168148</xdr:rowOff>
    </xdr:from>
    <xdr:to>
      <xdr:col>22</xdr:col>
      <xdr:colOff>565150</xdr:colOff>
      <xdr:row>75</xdr:row>
      <xdr:rowOff>60706</xdr:rowOff>
    </xdr:to>
    <xdr:cxnSp macro="">
      <xdr:nvCxnSpPr>
        <xdr:cNvPr id="429" name="直線コネクタ 428"/>
        <xdr:cNvCxnSpPr/>
      </xdr:nvCxnSpPr>
      <xdr:spPr>
        <a:xfrm flipV="1">
          <a:off x="14782800" y="128554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72136</xdr:rowOff>
    </xdr:from>
    <xdr:to>
      <xdr:col>21</xdr:col>
      <xdr:colOff>361950</xdr:colOff>
      <xdr:row>75</xdr:row>
      <xdr:rowOff>60706</xdr:rowOff>
    </xdr:to>
    <xdr:cxnSp macro="">
      <xdr:nvCxnSpPr>
        <xdr:cNvPr id="432" name="直線コネクタ 431"/>
        <xdr:cNvCxnSpPr/>
      </xdr:nvCxnSpPr>
      <xdr:spPr>
        <a:xfrm>
          <a:off x="13893800" y="1275943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34" name="テキスト ボックス 433"/>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72136</xdr:rowOff>
    </xdr:from>
    <xdr:to>
      <xdr:col>20</xdr:col>
      <xdr:colOff>158750</xdr:colOff>
      <xdr:row>74</xdr:row>
      <xdr:rowOff>117856</xdr:rowOff>
    </xdr:to>
    <xdr:cxnSp macro="">
      <xdr:nvCxnSpPr>
        <xdr:cNvPr id="435" name="直線コネクタ 434"/>
        <xdr:cNvCxnSpPr/>
      </xdr:nvCxnSpPr>
      <xdr:spPr>
        <a:xfrm flipV="1">
          <a:off x="13004800" y="127594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51054</xdr:rowOff>
    </xdr:from>
    <xdr:to>
      <xdr:col>20</xdr:col>
      <xdr:colOff>209550</xdr:colOff>
      <xdr:row>75</xdr:row>
      <xdr:rowOff>152654</xdr:rowOff>
    </xdr:to>
    <xdr:sp macro="" textlink="">
      <xdr:nvSpPr>
        <xdr:cNvPr id="436" name="フローチャート : 判断 435"/>
        <xdr:cNvSpPr/>
      </xdr:nvSpPr>
      <xdr:spPr>
        <a:xfrm>
          <a:off x="13843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137431</xdr:rowOff>
    </xdr:from>
    <xdr:ext cx="762000" cy="259045"/>
    <xdr:sp macro="" textlink="">
      <xdr:nvSpPr>
        <xdr:cNvPr id="437" name="テキスト ボックス 436"/>
        <xdr:cNvSpPr txBox="1"/>
      </xdr:nvSpPr>
      <xdr:spPr>
        <a:xfrm>
          <a:off x="13512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38" name="フローチャート : 判断 437"/>
        <xdr:cNvSpPr/>
      </xdr:nvSpPr>
      <xdr:spPr>
        <a:xfrm>
          <a:off x="12954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123714</xdr:rowOff>
    </xdr:from>
    <xdr:ext cx="762000" cy="259045"/>
    <xdr:sp macro="" textlink="">
      <xdr:nvSpPr>
        <xdr:cNvPr id="439" name="テキスト ボックス 438"/>
        <xdr:cNvSpPr txBox="1"/>
      </xdr:nvSpPr>
      <xdr:spPr>
        <a:xfrm>
          <a:off x="126238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69342</xdr:rowOff>
    </xdr:from>
    <xdr:to>
      <xdr:col>24</xdr:col>
      <xdr:colOff>82550</xdr:colOff>
      <xdr:row>75</xdr:row>
      <xdr:rowOff>170942</xdr:rowOff>
    </xdr:to>
    <xdr:sp macro="" textlink="">
      <xdr:nvSpPr>
        <xdr:cNvPr id="445" name="円/楕円 444"/>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85869</xdr:rowOff>
    </xdr:from>
    <xdr:ext cx="762000" cy="259045"/>
    <xdr:sp macro="" textlink="">
      <xdr:nvSpPr>
        <xdr:cNvPr id="446" name="公債費以外該当値テキスト"/>
        <xdr:cNvSpPr txBox="1"/>
      </xdr:nvSpPr>
      <xdr:spPr>
        <a:xfrm>
          <a:off x="16598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117348</xdr:rowOff>
    </xdr:from>
    <xdr:to>
      <xdr:col>22</xdr:col>
      <xdr:colOff>615950</xdr:colOff>
      <xdr:row>75</xdr:row>
      <xdr:rowOff>47498</xdr:rowOff>
    </xdr:to>
    <xdr:sp macro="" textlink="">
      <xdr:nvSpPr>
        <xdr:cNvPr id="447" name="円/楕円 446"/>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57675</xdr:rowOff>
    </xdr:from>
    <xdr:ext cx="736600" cy="259045"/>
    <xdr:sp macro="" textlink="">
      <xdr:nvSpPr>
        <xdr:cNvPr id="448" name="テキスト ボックス 447"/>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9906</xdr:rowOff>
    </xdr:from>
    <xdr:to>
      <xdr:col>21</xdr:col>
      <xdr:colOff>412750</xdr:colOff>
      <xdr:row>75</xdr:row>
      <xdr:rowOff>111506</xdr:rowOff>
    </xdr:to>
    <xdr:sp macro="" textlink="">
      <xdr:nvSpPr>
        <xdr:cNvPr id="449" name="円/楕円 448"/>
        <xdr:cNvSpPr/>
      </xdr:nvSpPr>
      <xdr:spPr>
        <a:xfrm>
          <a:off x="14732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121683</xdr:rowOff>
    </xdr:from>
    <xdr:ext cx="762000" cy="259045"/>
    <xdr:sp macro="" textlink="">
      <xdr:nvSpPr>
        <xdr:cNvPr id="450" name="テキスト ボックス 449"/>
        <xdr:cNvSpPr txBox="1"/>
      </xdr:nvSpPr>
      <xdr:spPr>
        <a:xfrm>
          <a:off x="14401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21336</xdr:rowOff>
    </xdr:from>
    <xdr:to>
      <xdr:col>20</xdr:col>
      <xdr:colOff>209550</xdr:colOff>
      <xdr:row>74</xdr:row>
      <xdr:rowOff>122936</xdr:rowOff>
    </xdr:to>
    <xdr:sp macro="" textlink="">
      <xdr:nvSpPr>
        <xdr:cNvPr id="451" name="円/楕円 450"/>
        <xdr:cNvSpPr/>
      </xdr:nvSpPr>
      <xdr:spPr>
        <a:xfrm>
          <a:off x="13843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133113</xdr:rowOff>
    </xdr:from>
    <xdr:ext cx="762000" cy="259045"/>
    <xdr:sp macro="" textlink="">
      <xdr:nvSpPr>
        <xdr:cNvPr id="452" name="テキスト ボックス 451"/>
        <xdr:cNvSpPr txBox="1"/>
      </xdr:nvSpPr>
      <xdr:spPr>
        <a:xfrm>
          <a:off x="13512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67056</xdr:rowOff>
    </xdr:from>
    <xdr:to>
      <xdr:col>19</xdr:col>
      <xdr:colOff>6350</xdr:colOff>
      <xdr:row>74</xdr:row>
      <xdr:rowOff>168656</xdr:rowOff>
    </xdr:to>
    <xdr:sp macro="" textlink="">
      <xdr:nvSpPr>
        <xdr:cNvPr id="453" name="円/楕円 452"/>
        <xdr:cNvSpPr/>
      </xdr:nvSpPr>
      <xdr:spPr>
        <a:xfrm>
          <a:off x="12954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7383</xdr:rowOff>
    </xdr:from>
    <xdr:ext cx="762000" cy="259045"/>
    <xdr:sp macro="" textlink="">
      <xdr:nvSpPr>
        <xdr:cNvPr id="454" name="テキスト ボックス 453"/>
        <xdr:cNvSpPr txBox="1"/>
      </xdr:nvSpPr>
      <xdr:spPr>
        <a:xfrm>
          <a:off x="12623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北海道長万部町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82947</xdr:rowOff>
    </xdr:from>
    <xdr:to>
      <xdr:col>4</xdr:col>
      <xdr:colOff>1117600</xdr:colOff>
      <xdr:row>16</xdr:row>
      <xdr:rowOff>145931</xdr:rowOff>
    </xdr:to>
    <xdr:cxnSp macro="">
      <xdr:nvCxnSpPr>
        <xdr:cNvPr id="48" name="直線コネクタ 47"/>
        <xdr:cNvCxnSpPr/>
      </xdr:nvCxnSpPr>
      <xdr:spPr bwMode="auto">
        <a:xfrm flipV="1">
          <a:off x="5003800" y="2873772"/>
          <a:ext cx="647700" cy="6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145931</xdr:rowOff>
    </xdr:from>
    <xdr:to>
      <xdr:col>4</xdr:col>
      <xdr:colOff>469900</xdr:colOff>
      <xdr:row>17</xdr:row>
      <xdr:rowOff>25953</xdr:rowOff>
    </xdr:to>
    <xdr:cxnSp macro="">
      <xdr:nvCxnSpPr>
        <xdr:cNvPr id="51" name="直線コネクタ 50"/>
        <xdr:cNvCxnSpPr/>
      </xdr:nvCxnSpPr>
      <xdr:spPr bwMode="auto">
        <a:xfrm flipV="1">
          <a:off x="4305300" y="2936756"/>
          <a:ext cx="698500" cy="51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25953</xdr:rowOff>
    </xdr:from>
    <xdr:to>
      <xdr:col>3</xdr:col>
      <xdr:colOff>904875</xdr:colOff>
      <xdr:row>17</xdr:row>
      <xdr:rowOff>53430</xdr:rowOff>
    </xdr:to>
    <xdr:cxnSp macro="">
      <xdr:nvCxnSpPr>
        <xdr:cNvPr id="54" name="直線コネクタ 53"/>
        <xdr:cNvCxnSpPr/>
      </xdr:nvCxnSpPr>
      <xdr:spPr bwMode="auto">
        <a:xfrm flipV="1">
          <a:off x="3606800" y="2988228"/>
          <a:ext cx="698500" cy="2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69137</xdr:rowOff>
    </xdr:from>
    <xdr:ext cx="762000" cy="259045"/>
    <xdr:sp macro="" textlink="">
      <xdr:nvSpPr>
        <xdr:cNvPr id="56" name="テキスト ボックス 55"/>
        <xdr:cNvSpPr txBox="1"/>
      </xdr:nvSpPr>
      <xdr:spPr>
        <a:xfrm>
          <a:off x="3924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168700</xdr:rowOff>
    </xdr:from>
    <xdr:to>
      <xdr:col>3</xdr:col>
      <xdr:colOff>206375</xdr:colOff>
      <xdr:row>17</xdr:row>
      <xdr:rowOff>53430</xdr:rowOff>
    </xdr:to>
    <xdr:cxnSp macro="">
      <xdr:nvCxnSpPr>
        <xdr:cNvPr id="57" name="直線コネクタ 56"/>
        <xdr:cNvCxnSpPr/>
      </xdr:nvCxnSpPr>
      <xdr:spPr bwMode="auto">
        <a:xfrm>
          <a:off x="2908300" y="2959525"/>
          <a:ext cx="698500" cy="56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104955</xdr:rowOff>
    </xdr:from>
    <xdr:ext cx="762000" cy="259045"/>
    <xdr:sp macro="" textlink="">
      <xdr:nvSpPr>
        <xdr:cNvPr id="59" name="テキスト ボックス 58"/>
        <xdr:cNvSpPr txBox="1"/>
      </xdr:nvSpPr>
      <xdr:spPr>
        <a:xfrm>
          <a:off x="3225800" y="32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99413</xdr:rowOff>
    </xdr:from>
    <xdr:ext cx="762000" cy="259045"/>
    <xdr:sp macro="" textlink="">
      <xdr:nvSpPr>
        <xdr:cNvPr id="61" name="テキスト ボックス 60"/>
        <xdr:cNvSpPr txBox="1"/>
      </xdr:nvSpPr>
      <xdr:spPr>
        <a:xfrm>
          <a:off x="2527300" y="323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32147</xdr:rowOff>
    </xdr:from>
    <xdr:to>
      <xdr:col>5</xdr:col>
      <xdr:colOff>34925</xdr:colOff>
      <xdr:row>16</xdr:row>
      <xdr:rowOff>133747</xdr:rowOff>
    </xdr:to>
    <xdr:sp macro="" textlink="">
      <xdr:nvSpPr>
        <xdr:cNvPr id="67" name="円/楕円 66"/>
        <xdr:cNvSpPr/>
      </xdr:nvSpPr>
      <xdr:spPr bwMode="auto">
        <a:xfrm>
          <a:off x="5600700" y="282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48674</xdr:rowOff>
    </xdr:from>
    <xdr:ext cx="762000" cy="259045"/>
    <xdr:sp macro="" textlink="">
      <xdr:nvSpPr>
        <xdr:cNvPr id="68" name="人口1人当たり決算額の推移該当値テキスト130"/>
        <xdr:cNvSpPr txBox="1"/>
      </xdr:nvSpPr>
      <xdr:spPr>
        <a:xfrm>
          <a:off x="5740400" y="26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166,276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95131</xdr:rowOff>
    </xdr:from>
    <xdr:to>
      <xdr:col>4</xdr:col>
      <xdr:colOff>520700</xdr:colOff>
      <xdr:row>17</xdr:row>
      <xdr:rowOff>25281</xdr:rowOff>
    </xdr:to>
    <xdr:sp macro="" textlink="">
      <xdr:nvSpPr>
        <xdr:cNvPr id="69" name="円/楕円 68"/>
        <xdr:cNvSpPr/>
      </xdr:nvSpPr>
      <xdr:spPr bwMode="auto">
        <a:xfrm>
          <a:off x="4953000" y="2885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35458</xdr:rowOff>
    </xdr:from>
    <xdr:ext cx="736600" cy="259045"/>
    <xdr:sp macro="" textlink="">
      <xdr:nvSpPr>
        <xdr:cNvPr id="70" name="テキスト ボックス 69"/>
        <xdr:cNvSpPr txBox="1"/>
      </xdr:nvSpPr>
      <xdr:spPr>
        <a:xfrm>
          <a:off x="4622800" y="265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159,388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146603</xdr:rowOff>
    </xdr:from>
    <xdr:to>
      <xdr:col>3</xdr:col>
      <xdr:colOff>955675</xdr:colOff>
      <xdr:row>17</xdr:row>
      <xdr:rowOff>76753</xdr:rowOff>
    </xdr:to>
    <xdr:sp macro="" textlink="">
      <xdr:nvSpPr>
        <xdr:cNvPr id="71" name="円/楕円 70"/>
        <xdr:cNvSpPr/>
      </xdr:nvSpPr>
      <xdr:spPr bwMode="auto">
        <a:xfrm>
          <a:off x="4254500" y="2937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86930</xdr:rowOff>
    </xdr:from>
    <xdr:ext cx="762000" cy="259045"/>
    <xdr:sp macro="" textlink="">
      <xdr:nvSpPr>
        <xdr:cNvPr id="72" name="テキスト ボックス 71"/>
        <xdr:cNvSpPr txBox="1"/>
      </xdr:nvSpPr>
      <xdr:spPr>
        <a:xfrm>
          <a:off x="3924300" y="270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153,759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2630</xdr:rowOff>
    </xdr:from>
    <xdr:to>
      <xdr:col>3</xdr:col>
      <xdr:colOff>257175</xdr:colOff>
      <xdr:row>17</xdr:row>
      <xdr:rowOff>104230</xdr:rowOff>
    </xdr:to>
    <xdr:sp macro="" textlink="">
      <xdr:nvSpPr>
        <xdr:cNvPr id="73" name="円/楕円 72"/>
        <xdr:cNvSpPr/>
      </xdr:nvSpPr>
      <xdr:spPr bwMode="auto">
        <a:xfrm>
          <a:off x="3556000" y="296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114407</xdr:rowOff>
    </xdr:from>
    <xdr:ext cx="762000" cy="259045"/>
    <xdr:sp macro="" textlink="">
      <xdr:nvSpPr>
        <xdr:cNvPr id="74" name="テキスト ボックス 73"/>
        <xdr:cNvSpPr txBox="1"/>
      </xdr:nvSpPr>
      <xdr:spPr>
        <a:xfrm>
          <a:off x="3225800" y="273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150,754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117900</xdr:rowOff>
    </xdr:from>
    <xdr:to>
      <xdr:col>2</xdr:col>
      <xdr:colOff>692150</xdr:colOff>
      <xdr:row>17</xdr:row>
      <xdr:rowOff>48050</xdr:rowOff>
    </xdr:to>
    <xdr:sp macro="" textlink="">
      <xdr:nvSpPr>
        <xdr:cNvPr id="75" name="円/楕円 74"/>
        <xdr:cNvSpPr/>
      </xdr:nvSpPr>
      <xdr:spPr bwMode="auto">
        <a:xfrm>
          <a:off x="2857500" y="2908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58227</xdr:rowOff>
    </xdr:from>
    <xdr:ext cx="762000" cy="259045"/>
    <xdr:sp macro="" textlink="">
      <xdr:nvSpPr>
        <xdr:cNvPr id="76" name="テキスト ボックス 75"/>
        <xdr:cNvSpPr txBox="1"/>
      </xdr:nvSpPr>
      <xdr:spPr>
        <a:xfrm>
          <a:off x="2527300" y="26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334977</xdr:rowOff>
    </xdr:from>
    <xdr:to>
      <xdr:col>4</xdr:col>
      <xdr:colOff>1117600</xdr:colOff>
      <xdr:row>37</xdr:row>
      <xdr:rowOff>302124</xdr:rowOff>
    </xdr:to>
    <xdr:cxnSp macro="">
      <xdr:nvCxnSpPr>
        <xdr:cNvPr id="106" name="直線コネクタ 105"/>
        <xdr:cNvCxnSpPr/>
      </xdr:nvCxnSpPr>
      <xdr:spPr bwMode="auto">
        <a:xfrm flipV="1">
          <a:off x="5651500" y="6259527"/>
          <a:ext cx="0" cy="11672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274201</xdr:rowOff>
    </xdr:from>
    <xdr:ext cx="762000" cy="259045"/>
    <xdr:sp macro="" textlink="">
      <xdr:nvSpPr>
        <xdr:cNvPr id="107" name="人口1人当たり決算額の推移最小値テキスト445"/>
        <xdr:cNvSpPr txBox="1"/>
      </xdr:nvSpPr>
      <xdr:spPr>
        <a:xfrm>
          <a:off x="5740400" y="739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302124</xdr:rowOff>
    </xdr:from>
    <xdr:to>
      <xdr:col>5</xdr:col>
      <xdr:colOff>73025</xdr:colOff>
      <xdr:row>37</xdr:row>
      <xdr:rowOff>302124</xdr:rowOff>
    </xdr:to>
    <xdr:cxnSp macro="">
      <xdr:nvCxnSpPr>
        <xdr:cNvPr id="108" name="直線コネクタ 107"/>
        <xdr:cNvCxnSpPr/>
      </xdr:nvCxnSpPr>
      <xdr:spPr bwMode="auto">
        <a:xfrm>
          <a:off x="5562600" y="7426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78454</xdr:rowOff>
    </xdr:from>
    <xdr:ext cx="762000" cy="259045"/>
    <xdr:sp macro="" textlink="">
      <xdr:nvSpPr>
        <xdr:cNvPr id="109" name="人口1人当たり決算額の推移最大値テキスト445"/>
        <xdr:cNvSpPr txBox="1"/>
      </xdr:nvSpPr>
      <xdr:spPr>
        <a:xfrm>
          <a:off x="5740400" y="600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334977</xdr:rowOff>
    </xdr:from>
    <xdr:to>
      <xdr:col>5</xdr:col>
      <xdr:colOff>73025</xdr:colOff>
      <xdr:row>33</xdr:row>
      <xdr:rowOff>334977</xdr:rowOff>
    </xdr:to>
    <xdr:cxnSp macro="">
      <xdr:nvCxnSpPr>
        <xdr:cNvPr id="110" name="直線コネクタ 109"/>
        <xdr:cNvCxnSpPr/>
      </xdr:nvCxnSpPr>
      <xdr:spPr bwMode="auto">
        <a:xfrm>
          <a:off x="5562600" y="6259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3197</xdr:rowOff>
    </xdr:from>
    <xdr:to>
      <xdr:col>4</xdr:col>
      <xdr:colOff>1117600</xdr:colOff>
      <xdr:row>34</xdr:row>
      <xdr:rowOff>13810</xdr:rowOff>
    </xdr:to>
    <xdr:cxnSp macro="">
      <xdr:nvCxnSpPr>
        <xdr:cNvPr id="111" name="直線コネクタ 110"/>
        <xdr:cNvCxnSpPr/>
      </xdr:nvCxnSpPr>
      <xdr:spPr bwMode="auto">
        <a:xfrm flipV="1">
          <a:off x="5003800" y="6270647"/>
          <a:ext cx="647700" cy="1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182253</xdr:rowOff>
    </xdr:from>
    <xdr:ext cx="762000" cy="259045"/>
    <xdr:sp macro="" textlink="">
      <xdr:nvSpPr>
        <xdr:cNvPr id="112" name="人口1人当たり決算額の推移平均値テキスト445"/>
        <xdr:cNvSpPr txBox="1"/>
      </xdr:nvSpPr>
      <xdr:spPr>
        <a:xfrm>
          <a:off x="5740400" y="6792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210176</xdr:rowOff>
    </xdr:from>
    <xdr:to>
      <xdr:col>5</xdr:col>
      <xdr:colOff>34925</xdr:colOff>
      <xdr:row>35</xdr:row>
      <xdr:rowOff>311776</xdr:rowOff>
    </xdr:to>
    <xdr:sp macro="" textlink="">
      <xdr:nvSpPr>
        <xdr:cNvPr id="113" name="フローチャート : 判断 112"/>
        <xdr:cNvSpPr/>
      </xdr:nvSpPr>
      <xdr:spPr bwMode="auto">
        <a:xfrm>
          <a:off x="56007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317342</xdr:rowOff>
    </xdr:from>
    <xdr:to>
      <xdr:col>4</xdr:col>
      <xdr:colOff>469900</xdr:colOff>
      <xdr:row>34</xdr:row>
      <xdr:rowOff>13810</xdr:rowOff>
    </xdr:to>
    <xdr:cxnSp macro="">
      <xdr:nvCxnSpPr>
        <xdr:cNvPr id="114" name="直線コネクタ 113"/>
        <xdr:cNvCxnSpPr/>
      </xdr:nvCxnSpPr>
      <xdr:spPr bwMode="auto">
        <a:xfrm>
          <a:off x="4305300" y="6241892"/>
          <a:ext cx="698500" cy="39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214111</xdr:rowOff>
    </xdr:from>
    <xdr:to>
      <xdr:col>4</xdr:col>
      <xdr:colOff>520700</xdr:colOff>
      <xdr:row>35</xdr:row>
      <xdr:rowOff>315711</xdr:rowOff>
    </xdr:to>
    <xdr:sp macro="" textlink="">
      <xdr:nvSpPr>
        <xdr:cNvPr id="115" name="フローチャート : 判断 114"/>
        <xdr:cNvSpPr/>
      </xdr:nvSpPr>
      <xdr:spPr bwMode="auto">
        <a:xfrm>
          <a:off x="49530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300488</xdr:rowOff>
    </xdr:from>
    <xdr:ext cx="736600" cy="259045"/>
    <xdr:sp macro="" textlink="">
      <xdr:nvSpPr>
        <xdr:cNvPr id="116" name="テキスト ボックス 115"/>
        <xdr:cNvSpPr txBox="1"/>
      </xdr:nvSpPr>
      <xdr:spPr>
        <a:xfrm>
          <a:off x="4622800" y="6910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316346</xdr:rowOff>
    </xdr:from>
    <xdr:to>
      <xdr:col>3</xdr:col>
      <xdr:colOff>904875</xdr:colOff>
      <xdr:row>33</xdr:row>
      <xdr:rowOff>317342</xdr:rowOff>
    </xdr:to>
    <xdr:cxnSp macro="">
      <xdr:nvCxnSpPr>
        <xdr:cNvPr id="117" name="直線コネクタ 116"/>
        <xdr:cNvCxnSpPr/>
      </xdr:nvCxnSpPr>
      <xdr:spPr bwMode="auto">
        <a:xfrm>
          <a:off x="3606800" y="6240896"/>
          <a:ext cx="698500" cy="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164946</xdr:rowOff>
    </xdr:from>
    <xdr:to>
      <xdr:col>3</xdr:col>
      <xdr:colOff>955675</xdr:colOff>
      <xdr:row>35</xdr:row>
      <xdr:rowOff>266546</xdr:rowOff>
    </xdr:to>
    <xdr:sp macro="" textlink="">
      <xdr:nvSpPr>
        <xdr:cNvPr id="118" name="フローチャート : 判断 117"/>
        <xdr:cNvSpPr/>
      </xdr:nvSpPr>
      <xdr:spPr bwMode="auto">
        <a:xfrm>
          <a:off x="4254500" y="6775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251323</xdr:rowOff>
    </xdr:from>
    <xdr:ext cx="762000" cy="259045"/>
    <xdr:sp macro="" textlink="">
      <xdr:nvSpPr>
        <xdr:cNvPr id="119" name="テキスト ボックス 118"/>
        <xdr:cNvSpPr txBox="1"/>
      </xdr:nvSpPr>
      <xdr:spPr>
        <a:xfrm>
          <a:off x="3924300" y="68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199074</xdr:rowOff>
    </xdr:from>
    <xdr:to>
      <xdr:col>3</xdr:col>
      <xdr:colOff>206375</xdr:colOff>
      <xdr:row>33</xdr:row>
      <xdr:rowOff>316346</xdr:rowOff>
    </xdr:to>
    <xdr:cxnSp macro="">
      <xdr:nvCxnSpPr>
        <xdr:cNvPr id="120" name="直線コネクタ 119"/>
        <xdr:cNvCxnSpPr/>
      </xdr:nvCxnSpPr>
      <xdr:spPr bwMode="auto">
        <a:xfrm>
          <a:off x="2908300" y="6123624"/>
          <a:ext cx="698500" cy="117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111568</xdr:rowOff>
    </xdr:from>
    <xdr:to>
      <xdr:col>3</xdr:col>
      <xdr:colOff>257175</xdr:colOff>
      <xdr:row>35</xdr:row>
      <xdr:rowOff>213168</xdr:rowOff>
    </xdr:to>
    <xdr:sp macro="" textlink="">
      <xdr:nvSpPr>
        <xdr:cNvPr id="121" name="フローチャート : 判断 120"/>
        <xdr:cNvSpPr/>
      </xdr:nvSpPr>
      <xdr:spPr bwMode="auto">
        <a:xfrm>
          <a:off x="3556000" y="6721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197945</xdr:rowOff>
    </xdr:from>
    <xdr:ext cx="762000" cy="259045"/>
    <xdr:sp macro="" textlink="">
      <xdr:nvSpPr>
        <xdr:cNvPr id="122" name="テキスト ボックス 121"/>
        <xdr:cNvSpPr txBox="1"/>
      </xdr:nvSpPr>
      <xdr:spPr>
        <a:xfrm>
          <a:off x="3225800" y="680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70485</xdr:rowOff>
    </xdr:from>
    <xdr:to>
      <xdr:col>2</xdr:col>
      <xdr:colOff>692150</xdr:colOff>
      <xdr:row>35</xdr:row>
      <xdr:rowOff>172085</xdr:rowOff>
    </xdr:to>
    <xdr:sp macro="" textlink="">
      <xdr:nvSpPr>
        <xdr:cNvPr id="123" name="フローチャート : 判断 122"/>
        <xdr:cNvSpPr/>
      </xdr:nvSpPr>
      <xdr:spPr bwMode="auto">
        <a:xfrm>
          <a:off x="2857500" y="6680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156862</xdr:rowOff>
    </xdr:from>
    <xdr:ext cx="762000" cy="259045"/>
    <xdr:sp macro="" textlink="">
      <xdr:nvSpPr>
        <xdr:cNvPr id="124" name="テキスト ボックス 123"/>
        <xdr:cNvSpPr txBox="1"/>
      </xdr:nvSpPr>
      <xdr:spPr>
        <a:xfrm>
          <a:off x="2527300" y="676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295297</xdr:rowOff>
    </xdr:from>
    <xdr:to>
      <xdr:col>5</xdr:col>
      <xdr:colOff>34925</xdr:colOff>
      <xdr:row>34</xdr:row>
      <xdr:rowOff>53997</xdr:rowOff>
    </xdr:to>
    <xdr:sp macro="" textlink="">
      <xdr:nvSpPr>
        <xdr:cNvPr id="130" name="円/楕円 129"/>
        <xdr:cNvSpPr/>
      </xdr:nvSpPr>
      <xdr:spPr bwMode="auto">
        <a:xfrm>
          <a:off x="5600700" y="6219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230854</xdr:rowOff>
    </xdr:from>
    <xdr:ext cx="762000" cy="259045"/>
    <xdr:sp macro="" textlink="">
      <xdr:nvSpPr>
        <xdr:cNvPr id="131" name="人口1人当たり決算額の推移該当値テキスト445"/>
        <xdr:cNvSpPr txBox="1"/>
      </xdr:nvSpPr>
      <xdr:spPr>
        <a:xfrm>
          <a:off x="5740400" y="615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62,082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305910</xdr:rowOff>
    </xdr:from>
    <xdr:to>
      <xdr:col>4</xdr:col>
      <xdr:colOff>520700</xdr:colOff>
      <xdr:row>34</xdr:row>
      <xdr:rowOff>64610</xdr:rowOff>
    </xdr:to>
    <xdr:sp macro="" textlink="">
      <xdr:nvSpPr>
        <xdr:cNvPr id="132" name="円/楕円 131"/>
        <xdr:cNvSpPr/>
      </xdr:nvSpPr>
      <xdr:spPr bwMode="auto">
        <a:xfrm>
          <a:off x="4953000" y="6230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74787</xdr:rowOff>
    </xdr:from>
    <xdr:ext cx="736600" cy="259045"/>
    <xdr:sp macro="" textlink="">
      <xdr:nvSpPr>
        <xdr:cNvPr id="133" name="テキスト ボックス 132"/>
        <xdr:cNvSpPr txBox="1"/>
      </xdr:nvSpPr>
      <xdr:spPr>
        <a:xfrm>
          <a:off x="4622800" y="5999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61,432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266542</xdr:rowOff>
    </xdr:from>
    <xdr:to>
      <xdr:col>3</xdr:col>
      <xdr:colOff>955675</xdr:colOff>
      <xdr:row>34</xdr:row>
      <xdr:rowOff>25242</xdr:rowOff>
    </xdr:to>
    <xdr:sp macro="" textlink="">
      <xdr:nvSpPr>
        <xdr:cNvPr id="134" name="円/楕円 133"/>
        <xdr:cNvSpPr/>
      </xdr:nvSpPr>
      <xdr:spPr bwMode="auto">
        <a:xfrm>
          <a:off x="4254500" y="619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35419</xdr:rowOff>
    </xdr:from>
    <xdr:ext cx="762000" cy="259045"/>
    <xdr:sp macro="" textlink="">
      <xdr:nvSpPr>
        <xdr:cNvPr id="135" name="テキスト ボックス 134"/>
        <xdr:cNvSpPr txBox="1"/>
      </xdr:nvSpPr>
      <xdr:spPr>
        <a:xfrm>
          <a:off x="3924300" y="595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63,843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265546</xdr:rowOff>
    </xdr:from>
    <xdr:to>
      <xdr:col>3</xdr:col>
      <xdr:colOff>257175</xdr:colOff>
      <xdr:row>34</xdr:row>
      <xdr:rowOff>24246</xdr:rowOff>
    </xdr:to>
    <xdr:sp macro="" textlink="">
      <xdr:nvSpPr>
        <xdr:cNvPr id="136" name="円/楕円 135"/>
        <xdr:cNvSpPr/>
      </xdr:nvSpPr>
      <xdr:spPr bwMode="auto">
        <a:xfrm>
          <a:off x="3556000" y="619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34423</xdr:rowOff>
    </xdr:from>
    <xdr:ext cx="762000" cy="259045"/>
    <xdr:sp macro="" textlink="">
      <xdr:nvSpPr>
        <xdr:cNvPr id="137" name="テキスト ボックス 136"/>
        <xdr:cNvSpPr txBox="1"/>
      </xdr:nvSpPr>
      <xdr:spPr>
        <a:xfrm>
          <a:off x="3225800" y="595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63,904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148274</xdr:rowOff>
    </xdr:from>
    <xdr:to>
      <xdr:col>2</xdr:col>
      <xdr:colOff>692150</xdr:colOff>
      <xdr:row>33</xdr:row>
      <xdr:rowOff>249874</xdr:rowOff>
    </xdr:to>
    <xdr:sp macro="" textlink="">
      <xdr:nvSpPr>
        <xdr:cNvPr id="138" name="円/楕円 137"/>
        <xdr:cNvSpPr/>
      </xdr:nvSpPr>
      <xdr:spPr bwMode="auto">
        <a:xfrm>
          <a:off x="2857500" y="607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88601</xdr:rowOff>
    </xdr:from>
    <xdr:ext cx="762000" cy="259045"/>
    <xdr:sp macro="" textlink="">
      <xdr:nvSpPr>
        <xdr:cNvPr id="139" name="テキスト ボックス 138"/>
        <xdr:cNvSpPr txBox="1"/>
      </xdr:nvSpPr>
      <xdr:spPr>
        <a:xfrm>
          <a:off x="2527300" y="584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5,625
5,559
310.76
5,085,183
4,960,751
124,432
3,218,501
4,678,939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41.9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154722</xdr:rowOff>
    </xdr:from>
    <xdr:to>
      <xdr:col>6</xdr:col>
      <xdr:colOff>511175</xdr:colOff>
      <xdr:row>34</xdr:row>
      <xdr:rowOff>31452</xdr:rowOff>
    </xdr:to>
    <xdr:cxnSp macro="">
      <xdr:nvCxnSpPr>
        <xdr:cNvPr id="63" name="直線コネクタ 62"/>
        <xdr:cNvCxnSpPr/>
      </xdr:nvCxnSpPr>
      <xdr:spPr>
        <a:xfrm flipV="1">
          <a:off x="3797300" y="5812572"/>
          <a:ext cx="838200" cy="4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31452</xdr:rowOff>
    </xdr:from>
    <xdr:to>
      <xdr:col>5</xdr:col>
      <xdr:colOff>358775</xdr:colOff>
      <xdr:row>34</xdr:row>
      <xdr:rowOff>53365</xdr:rowOff>
    </xdr:to>
    <xdr:cxnSp macro="">
      <xdr:nvCxnSpPr>
        <xdr:cNvPr id="66" name="直線コネクタ 65"/>
        <xdr:cNvCxnSpPr/>
      </xdr:nvCxnSpPr>
      <xdr:spPr>
        <a:xfrm flipV="1">
          <a:off x="2908300" y="5860752"/>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53365</xdr:rowOff>
    </xdr:from>
    <xdr:to>
      <xdr:col>4</xdr:col>
      <xdr:colOff>155575</xdr:colOff>
      <xdr:row>34</xdr:row>
      <xdr:rowOff>71142</xdr:rowOff>
    </xdr:to>
    <xdr:cxnSp macro="">
      <xdr:nvCxnSpPr>
        <xdr:cNvPr id="69" name="直線コネクタ 68"/>
        <xdr:cNvCxnSpPr/>
      </xdr:nvCxnSpPr>
      <xdr:spPr>
        <a:xfrm flipV="1">
          <a:off x="2019300" y="5882665"/>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108693</xdr:rowOff>
    </xdr:from>
    <xdr:ext cx="599010" cy="259045"/>
    <xdr:sp macro="" textlink="">
      <xdr:nvSpPr>
        <xdr:cNvPr id="71" name="テキスト ボックス 70"/>
        <xdr:cNvSpPr txBox="1"/>
      </xdr:nvSpPr>
      <xdr:spPr>
        <a:xfrm>
          <a:off x="2608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46594</xdr:rowOff>
    </xdr:from>
    <xdr:to>
      <xdr:col>2</xdr:col>
      <xdr:colOff>638175</xdr:colOff>
      <xdr:row>34</xdr:row>
      <xdr:rowOff>71142</xdr:rowOff>
    </xdr:to>
    <xdr:cxnSp macro="">
      <xdr:nvCxnSpPr>
        <xdr:cNvPr id="72" name="直線コネクタ 71"/>
        <xdr:cNvCxnSpPr/>
      </xdr:nvCxnSpPr>
      <xdr:spPr>
        <a:xfrm>
          <a:off x="1130300" y="5875894"/>
          <a:ext cx="889000" cy="2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103922</xdr:rowOff>
    </xdr:from>
    <xdr:to>
      <xdr:col>6</xdr:col>
      <xdr:colOff>561975</xdr:colOff>
      <xdr:row>34</xdr:row>
      <xdr:rowOff>34072</xdr:rowOff>
    </xdr:to>
    <xdr:sp macro="" textlink="">
      <xdr:nvSpPr>
        <xdr:cNvPr id="82" name="円/楕円 81"/>
        <xdr:cNvSpPr/>
      </xdr:nvSpPr>
      <xdr:spPr>
        <a:xfrm>
          <a:off x="4584700" y="57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126799</xdr:rowOff>
    </xdr:from>
    <xdr:ext cx="599010" cy="259045"/>
    <xdr:sp macro="" textlink="">
      <xdr:nvSpPr>
        <xdr:cNvPr id="83" name="人件費該当値テキスト"/>
        <xdr:cNvSpPr txBox="1"/>
      </xdr:nvSpPr>
      <xdr:spPr>
        <a:xfrm>
          <a:off x="4686300" y="561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149,370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152102</xdr:rowOff>
    </xdr:from>
    <xdr:to>
      <xdr:col>5</xdr:col>
      <xdr:colOff>409575</xdr:colOff>
      <xdr:row>34</xdr:row>
      <xdr:rowOff>82252</xdr:rowOff>
    </xdr:to>
    <xdr:sp macro="" textlink="">
      <xdr:nvSpPr>
        <xdr:cNvPr id="84" name="円/楕円 83"/>
        <xdr:cNvSpPr/>
      </xdr:nvSpPr>
      <xdr:spPr>
        <a:xfrm>
          <a:off x="3746500" y="58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98779</xdr:rowOff>
    </xdr:from>
    <xdr:ext cx="599010" cy="259045"/>
    <xdr:sp macro="" textlink="">
      <xdr:nvSpPr>
        <xdr:cNvPr id="85" name="テキスト ボックス 84"/>
        <xdr:cNvSpPr txBox="1"/>
      </xdr:nvSpPr>
      <xdr:spPr>
        <a:xfrm>
          <a:off x="3497794" y="558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144,944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2565</xdr:rowOff>
    </xdr:from>
    <xdr:to>
      <xdr:col>4</xdr:col>
      <xdr:colOff>206375</xdr:colOff>
      <xdr:row>34</xdr:row>
      <xdr:rowOff>104165</xdr:rowOff>
    </xdr:to>
    <xdr:sp macro="" textlink="">
      <xdr:nvSpPr>
        <xdr:cNvPr id="86" name="円/楕円 85"/>
        <xdr:cNvSpPr/>
      </xdr:nvSpPr>
      <xdr:spPr>
        <a:xfrm>
          <a:off x="2857500" y="58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120692</xdr:rowOff>
    </xdr:from>
    <xdr:ext cx="599010" cy="259045"/>
    <xdr:sp macro="" textlink="">
      <xdr:nvSpPr>
        <xdr:cNvPr id="87" name="テキスト ボックス 86"/>
        <xdr:cNvSpPr txBox="1"/>
      </xdr:nvSpPr>
      <xdr:spPr>
        <a:xfrm>
          <a:off x="2608794" y="560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20342</xdr:rowOff>
    </xdr:from>
    <xdr:to>
      <xdr:col>3</xdr:col>
      <xdr:colOff>3175</xdr:colOff>
      <xdr:row>34</xdr:row>
      <xdr:rowOff>121942</xdr:rowOff>
    </xdr:to>
    <xdr:sp macro="" textlink="">
      <xdr:nvSpPr>
        <xdr:cNvPr id="88" name="円/楕円 87"/>
        <xdr:cNvSpPr/>
      </xdr:nvSpPr>
      <xdr:spPr>
        <a:xfrm>
          <a:off x="1968500" y="58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138469</xdr:rowOff>
    </xdr:from>
    <xdr:ext cx="599010" cy="259045"/>
    <xdr:sp macro="" textlink="">
      <xdr:nvSpPr>
        <xdr:cNvPr id="89" name="テキスト ボックス 88"/>
        <xdr:cNvSpPr txBox="1"/>
      </xdr:nvSpPr>
      <xdr:spPr>
        <a:xfrm>
          <a:off x="1719794" y="562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141,298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167244</xdr:rowOff>
    </xdr:from>
    <xdr:to>
      <xdr:col>1</xdr:col>
      <xdr:colOff>485775</xdr:colOff>
      <xdr:row>34</xdr:row>
      <xdr:rowOff>97394</xdr:rowOff>
    </xdr:to>
    <xdr:sp macro="" textlink="">
      <xdr:nvSpPr>
        <xdr:cNvPr id="90" name="円/楕円 89"/>
        <xdr:cNvSpPr/>
      </xdr:nvSpPr>
      <xdr:spPr>
        <a:xfrm>
          <a:off x="1079500" y="58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113921</xdr:rowOff>
    </xdr:from>
    <xdr:ext cx="599010" cy="259045"/>
    <xdr:sp macro="" textlink="">
      <xdr:nvSpPr>
        <xdr:cNvPr id="91" name="テキスト ボックス 90"/>
        <xdr:cNvSpPr txBox="1"/>
      </xdr:nvSpPr>
      <xdr:spPr>
        <a:xfrm>
          <a:off x="830794" y="560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148076</xdr:rowOff>
    </xdr:from>
    <xdr:to>
      <xdr:col>6</xdr:col>
      <xdr:colOff>511175</xdr:colOff>
      <xdr:row>56</xdr:row>
      <xdr:rowOff>162210</xdr:rowOff>
    </xdr:to>
    <xdr:cxnSp macro="">
      <xdr:nvCxnSpPr>
        <xdr:cNvPr id="118" name="直線コネクタ 117"/>
        <xdr:cNvCxnSpPr/>
      </xdr:nvCxnSpPr>
      <xdr:spPr>
        <a:xfrm flipV="1">
          <a:off x="3797300" y="9749276"/>
          <a:ext cx="8382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162210</xdr:rowOff>
    </xdr:from>
    <xdr:to>
      <xdr:col>5</xdr:col>
      <xdr:colOff>358775</xdr:colOff>
      <xdr:row>57</xdr:row>
      <xdr:rowOff>8205</xdr:rowOff>
    </xdr:to>
    <xdr:cxnSp macro="">
      <xdr:nvCxnSpPr>
        <xdr:cNvPr id="121" name="直線コネクタ 120"/>
        <xdr:cNvCxnSpPr/>
      </xdr:nvCxnSpPr>
      <xdr:spPr>
        <a:xfrm flipV="1">
          <a:off x="2908300" y="9763410"/>
          <a:ext cx="889000" cy="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8205</xdr:rowOff>
    </xdr:from>
    <xdr:to>
      <xdr:col>4</xdr:col>
      <xdr:colOff>155575</xdr:colOff>
      <xdr:row>57</xdr:row>
      <xdr:rowOff>26159</xdr:rowOff>
    </xdr:to>
    <xdr:cxnSp macro="">
      <xdr:nvCxnSpPr>
        <xdr:cNvPr id="124" name="直線コネクタ 123"/>
        <xdr:cNvCxnSpPr/>
      </xdr:nvCxnSpPr>
      <xdr:spPr>
        <a:xfrm flipV="1">
          <a:off x="2019300" y="9780855"/>
          <a:ext cx="889000" cy="1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107307</xdr:rowOff>
    </xdr:from>
    <xdr:ext cx="599010" cy="259045"/>
    <xdr:sp macro="" textlink="">
      <xdr:nvSpPr>
        <xdr:cNvPr id="126" name="テキスト ボックス 125"/>
        <xdr:cNvSpPr txBox="1"/>
      </xdr:nvSpPr>
      <xdr:spPr>
        <a:xfrm>
          <a:off x="2608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21283</xdr:rowOff>
    </xdr:from>
    <xdr:to>
      <xdr:col>2</xdr:col>
      <xdr:colOff>638175</xdr:colOff>
      <xdr:row>57</xdr:row>
      <xdr:rowOff>26159</xdr:rowOff>
    </xdr:to>
    <xdr:cxnSp macro="">
      <xdr:nvCxnSpPr>
        <xdr:cNvPr id="127" name="直線コネクタ 126"/>
        <xdr:cNvCxnSpPr/>
      </xdr:nvCxnSpPr>
      <xdr:spPr>
        <a:xfrm>
          <a:off x="1130300" y="9793933"/>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136936</xdr:rowOff>
    </xdr:from>
    <xdr:ext cx="534377" cy="259045"/>
    <xdr:sp macro="" textlink="">
      <xdr:nvSpPr>
        <xdr:cNvPr id="129" name="テキスト ボックス 128"/>
        <xdr:cNvSpPr txBox="1"/>
      </xdr:nvSpPr>
      <xdr:spPr>
        <a:xfrm>
          <a:off x="1752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118977</xdr:rowOff>
    </xdr:from>
    <xdr:ext cx="599010" cy="259045"/>
    <xdr:sp macro="" textlink="">
      <xdr:nvSpPr>
        <xdr:cNvPr id="131" name="テキスト ボックス 130"/>
        <xdr:cNvSpPr txBox="1"/>
      </xdr:nvSpPr>
      <xdr:spPr>
        <a:xfrm>
          <a:off x="830794" y="989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97276</xdr:rowOff>
    </xdr:from>
    <xdr:to>
      <xdr:col>6</xdr:col>
      <xdr:colOff>561975</xdr:colOff>
      <xdr:row>57</xdr:row>
      <xdr:rowOff>27426</xdr:rowOff>
    </xdr:to>
    <xdr:sp macro="" textlink="">
      <xdr:nvSpPr>
        <xdr:cNvPr id="137" name="円/楕円 136"/>
        <xdr:cNvSpPr/>
      </xdr:nvSpPr>
      <xdr:spPr>
        <a:xfrm>
          <a:off x="4584700" y="96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120153</xdr:rowOff>
    </xdr:from>
    <xdr:ext cx="599010" cy="259045"/>
    <xdr:sp macro="" textlink="">
      <xdr:nvSpPr>
        <xdr:cNvPr id="138" name="物件費該当値テキスト"/>
        <xdr:cNvSpPr txBox="1"/>
      </xdr:nvSpPr>
      <xdr:spPr>
        <a:xfrm>
          <a:off x="4686300" y="954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146,336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111410</xdr:rowOff>
    </xdr:from>
    <xdr:to>
      <xdr:col>5</xdr:col>
      <xdr:colOff>409575</xdr:colOff>
      <xdr:row>57</xdr:row>
      <xdr:rowOff>41560</xdr:rowOff>
    </xdr:to>
    <xdr:sp macro="" textlink="">
      <xdr:nvSpPr>
        <xdr:cNvPr id="139" name="円/楕円 138"/>
        <xdr:cNvSpPr/>
      </xdr:nvSpPr>
      <xdr:spPr>
        <a:xfrm>
          <a:off x="3746500" y="971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58087</xdr:rowOff>
    </xdr:from>
    <xdr:ext cx="599010" cy="259045"/>
    <xdr:sp macro="" textlink="">
      <xdr:nvSpPr>
        <xdr:cNvPr id="140" name="テキスト ボックス 139"/>
        <xdr:cNvSpPr txBox="1"/>
      </xdr:nvSpPr>
      <xdr:spPr>
        <a:xfrm>
          <a:off x="3497794" y="948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140,153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128855</xdr:rowOff>
    </xdr:from>
    <xdr:to>
      <xdr:col>4</xdr:col>
      <xdr:colOff>206375</xdr:colOff>
      <xdr:row>57</xdr:row>
      <xdr:rowOff>59005</xdr:rowOff>
    </xdr:to>
    <xdr:sp macro="" textlink="">
      <xdr:nvSpPr>
        <xdr:cNvPr id="141" name="円/楕円 140"/>
        <xdr:cNvSpPr/>
      </xdr:nvSpPr>
      <xdr:spPr>
        <a:xfrm>
          <a:off x="2857500" y="97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75532</xdr:rowOff>
    </xdr:from>
    <xdr:ext cx="599010" cy="259045"/>
    <xdr:sp macro="" textlink="">
      <xdr:nvSpPr>
        <xdr:cNvPr id="142" name="テキスト ボックス 141"/>
        <xdr:cNvSpPr txBox="1"/>
      </xdr:nvSpPr>
      <xdr:spPr>
        <a:xfrm>
          <a:off x="2608794" y="950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132,522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146809</xdr:rowOff>
    </xdr:from>
    <xdr:to>
      <xdr:col>3</xdr:col>
      <xdr:colOff>3175</xdr:colOff>
      <xdr:row>57</xdr:row>
      <xdr:rowOff>76959</xdr:rowOff>
    </xdr:to>
    <xdr:sp macro="" textlink="">
      <xdr:nvSpPr>
        <xdr:cNvPr id="143" name="円/楕円 142"/>
        <xdr:cNvSpPr/>
      </xdr:nvSpPr>
      <xdr:spPr>
        <a:xfrm>
          <a:off x="1968500" y="97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93486</xdr:rowOff>
    </xdr:from>
    <xdr:ext cx="599010" cy="259045"/>
    <xdr:sp macro="" textlink="">
      <xdr:nvSpPr>
        <xdr:cNvPr id="144" name="テキスト ボックス 143"/>
        <xdr:cNvSpPr txBox="1"/>
      </xdr:nvSpPr>
      <xdr:spPr>
        <a:xfrm>
          <a:off x="1719794" y="952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141933</xdr:rowOff>
    </xdr:from>
    <xdr:to>
      <xdr:col>1</xdr:col>
      <xdr:colOff>485775</xdr:colOff>
      <xdr:row>57</xdr:row>
      <xdr:rowOff>72083</xdr:rowOff>
    </xdr:to>
    <xdr:sp macro="" textlink="">
      <xdr:nvSpPr>
        <xdr:cNvPr id="145" name="円/楕円 144"/>
        <xdr:cNvSpPr/>
      </xdr:nvSpPr>
      <xdr:spPr>
        <a:xfrm>
          <a:off x="1079500" y="97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88610</xdr:rowOff>
    </xdr:from>
    <xdr:ext cx="599010" cy="259045"/>
    <xdr:sp macro="" textlink="">
      <xdr:nvSpPr>
        <xdr:cNvPr id="146" name="テキスト ボックス 145"/>
        <xdr:cNvSpPr txBox="1"/>
      </xdr:nvSpPr>
      <xdr:spPr>
        <a:xfrm>
          <a:off x="830794" y="951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67756</xdr:rowOff>
    </xdr:from>
    <xdr:to>
      <xdr:col>6</xdr:col>
      <xdr:colOff>511175</xdr:colOff>
      <xdr:row>73</xdr:row>
      <xdr:rowOff>105345</xdr:rowOff>
    </xdr:to>
    <xdr:cxnSp macro="">
      <xdr:nvCxnSpPr>
        <xdr:cNvPr id="177" name="直線コネクタ 176"/>
        <xdr:cNvCxnSpPr/>
      </xdr:nvCxnSpPr>
      <xdr:spPr>
        <a:xfrm flipV="1">
          <a:off x="3797300" y="12412156"/>
          <a:ext cx="838200" cy="20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1103</xdr:rowOff>
    </xdr:from>
    <xdr:to>
      <xdr:col>5</xdr:col>
      <xdr:colOff>358775</xdr:colOff>
      <xdr:row>73</xdr:row>
      <xdr:rowOff>105345</xdr:rowOff>
    </xdr:to>
    <xdr:cxnSp macro="">
      <xdr:nvCxnSpPr>
        <xdr:cNvPr id="180" name="直線コネクタ 179"/>
        <xdr:cNvCxnSpPr/>
      </xdr:nvCxnSpPr>
      <xdr:spPr>
        <a:xfrm>
          <a:off x="2908300" y="12516953"/>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44826</xdr:rowOff>
    </xdr:from>
    <xdr:ext cx="469744" cy="259045"/>
    <xdr:sp macro="" textlink="">
      <xdr:nvSpPr>
        <xdr:cNvPr id="182" name="テキスト ボックス 181"/>
        <xdr:cNvSpPr txBox="1"/>
      </xdr:nvSpPr>
      <xdr:spPr>
        <a:xfrm>
          <a:off x="3562427"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1103</xdr:rowOff>
    </xdr:from>
    <xdr:to>
      <xdr:col>4</xdr:col>
      <xdr:colOff>155575</xdr:colOff>
      <xdr:row>73</xdr:row>
      <xdr:rowOff>64556</xdr:rowOff>
    </xdr:to>
    <xdr:cxnSp macro="">
      <xdr:nvCxnSpPr>
        <xdr:cNvPr id="183" name="直線コネクタ 182"/>
        <xdr:cNvCxnSpPr/>
      </xdr:nvCxnSpPr>
      <xdr:spPr>
        <a:xfrm flipV="1">
          <a:off x="2019300" y="12516953"/>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46268</xdr:rowOff>
    </xdr:from>
    <xdr:to>
      <xdr:col>2</xdr:col>
      <xdr:colOff>638175</xdr:colOff>
      <xdr:row>73</xdr:row>
      <xdr:rowOff>64556</xdr:rowOff>
    </xdr:to>
    <xdr:cxnSp macro="">
      <xdr:nvCxnSpPr>
        <xdr:cNvPr id="186" name="直線コネクタ 185"/>
        <xdr:cNvCxnSpPr/>
      </xdr:nvCxnSpPr>
      <xdr:spPr>
        <a:xfrm>
          <a:off x="1130300" y="12390668"/>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77223</xdr:rowOff>
    </xdr:from>
    <xdr:ext cx="469744" cy="259045"/>
    <xdr:sp macro="" textlink="">
      <xdr:nvSpPr>
        <xdr:cNvPr id="190" name="テキスト ボックス 189"/>
        <xdr:cNvSpPr txBox="1"/>
      </xdr:nvSpPr>
      <xdr:spPr>
        <a:xfrm>
          <a:off x="895427" y="13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16956</xdr:rowOff>
    </xdr:from>
    <xdr:to>
      <xdr:col>6</xdr:col>
      <xdr:colOff>561975</xdr:colOff>
      <xdr:row>72</xdr:row>
      <xdr:rowOff>118556</xdr:rowOff>
    </xdr:to>
    <xdr:sp macro="" textlink="">
      <xdr:nvSpPr>
        <xdr:cNvPr id="196" name="円/楕円 195"/>
        <xdr:cNvSpPr/>
      </xdr:nvSpPr>
      <xdr:spPr>
        <a:xfrm>
          <a:off x="4584700" y="123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39833</xdr:rowOff>
    </xdr:from>
    <xdr:ext cx="534377" cy="259045"/>
    <xdr:sp macro="" textlink="">
      <xdr:nvSpPr>
        <xdr:cNvPr id="197" name="維持補修費該当値テキスト"/>
        <xdr:cNvSpPr txBox="1"/>
      </xdr:nvSpPr>
      <xdr:spPr>
        <a:xfrm>
          <a:off x="4686300" y="122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37,703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54545</xdr:rowOff>
    </xdr:from>
    <xdr:to>
      <xdr:col>5</xdr:col>
      <xdr:colOff>409575</xdr:colOff>
      <xdr:row>73</xdr:row>
      <xdr:rowOff>156145</xdr:rowOff>
    </xdr:to>
    <xdr:sp macro="" textlink="">
      <xdr:nvSpPr>
        <xdr:cNvPr id="198" name="円/楕円 197"/>
        <xdr:cNvSpPr/>
      </xdr:nvSpPr>
      <xdr:spPr>
        <a:xfrm>
          <a:off x="3746500" y="125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1222</xdr:rowOff>
    </xdr:from>
    <xdr:ext cx="534377" cy="259045"/>
    <xdr:sp macro="" textlink="">
      <xdr:nvSpPr>
        <xdr:cNvPr id="199" name="テキスト ボックス 198"/>
        <xdr:cNvSpPr txBox="1"/>
      </xdr:nvSpPr>
      <xdr:spPr>
        <a:xfrm>
          <a:off x="3530111" y="123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31,302</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121753</xdr:rowOff>
    </xdr:from>
    <xdr:to>
      <xdr:col>4</xdr:col>
      <xdr:colOff>206375</xdr:colOff>
      <xdr:row>73</xdr:row>
      <xdr:rowOff>51903</xdr:rowOff>
    </xdr:to>
    <xdr:sp macro="" textlink="">
      <xdr:nvSpPr>
        <xdr:cNvPr id="200" name="円/楕円 199"/>
        <xdr:cNvSpPr/>
      </xdr:nvSpPr>
      <xdr:spPr>
        <a:xfrm>
          <a:off x="2857500" y="1246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68430</xdr:rowOff>
    </xdr:from>
    <xdr:ext cx="534377" cy="259045"/>
    <xdr:sp macro="" textlink="">
      <xdr:nvSpPr>
        <xdr:cNvPr id="201" name="テキスト ボックス 200"/>
        <xdr:cNvSpPr txBox="1"/>
      </xdr:nvSpPr>
      <xdr:spPr>
        <a:xfrm>
          <a:off x="2641111" y="122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34,494</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13756</xdr:rowOff>
    </xdr:from>
    <xdr:to>
      <xdr:col>3</xdr:col>
      <xdr:colOff>3175</xdr:colOff>
      <xdr:row>73</xdr:row>
      <xdr:rowOff>115356</xdr:rowOff>
    </xdr:to>
    <xdr:sp macro="" textlink="">
      <xdr:nvSpPr>
        <xdr:cNvPr id="202" name="円/楕円 201"/>
        <xdr:cNvSpPr/>
      </xdr:nvSpPr>
      <xdr:spPr>
        <a:xfrm>
          <a:off x="1968500" y="125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71</xdr:row>
      <xdr:rowOff>131883</xdr:rowOff>
    </xdr:from>
    <xdr:ext cx="534377" cy="259045"/>
    <xdr:sp macro="" textlink="">
      <xdr:nvSpPr>
        <xdr:cNvPr id="203" name="テキスト ボックス 202"/>
        <xdr:cNvSpPr txBox="1"/>
      </xdr:nvSpPr>
      <xdr:spPr>
        <a:xfrm>
          <a:off x="1752111" y="1230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32,551</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166918</xdr:rowOff>
    </xdr:from>
    <xdr:to>
      <xdr:col>1</xdr:col>
      <xdr:colOff>485775</xdr:colOff>
      <xdr:row>72</xdr:row>
      <xdr:rowOff>97068</xdr:rowOff>
    </xdr:to>
    <xdr:sp macro="" textlink="">
      <xdr:nvSpPr>
        <xdr:cNvPr id="204" name="円/楕円 203"/>
        <xdr:cNvSpPr/>
      </xdr:nvSpPr>
      <xdr:spPr>
        <a:xfrm>
          <a:off x="1079500" y="123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70</xdr:row>
      <xdr:rowOff>113595</xdr:rowOff>
    </xdr:from>
    <xdr:ext cx="534377" cy="259045"/>
    <xdr:sp macro="" textlink="">
      <xdr:nvSpPr>
        <xdr:cNvPr id="205" name="テキスト ボックス 204"/>
        <xdr:cNvSpPr txBox="1"/>
      </xdr:nvSpPr>
      <xdr:spPr>
        <a:xfrm>
          <a:off x="863111" y="1211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86779</xdr:rowOff>
    </xdr:from>
    <xdr:to>
      <xdr:col>6</xdr:col>
      <xdr:colOff>511175</xdr:colOff>
      <xdr:row>97</xdr:row>
      <xdr:rowOff>7096</xdr:rowOff>
    </xdr:to>
    <xdr:cxnSp macro="">
      <xdr:nvCxnSpPr>
        <xdr:cNvPr id="237" name="直線コネクタ 236"/>
        <xdr:cNvCxnSpPr/>
      </xdr:nvCxnSpPr>
      <xdr:spPr>
        <a:xfrm flipV="1">
          <a:off x="3797300" y="16545979"/>
          <a:ext cx="8382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170462</xdr:rowOff>
    </xdr:from>
    <xdr:to>
      <xdr:col>5</xdr:col>
      <xdr:colOff>358775</xdr:colOff>
      <xdr:row>97</xdr:row>
      <xdr:rowOff>7096</xdr:rowOff>
    </xdr:to>
    <xdr:cxnSp macro="">
      <xdr:nvCxnSpPr>
        <xdr:cNvPr id="240" name="直線コネクタ 239"/>
        <xdr:cNvCxnSpPr/>
      </xdr:nvCxnSpPr>
      <xdr:spPr>
        <a:xfrm>
          <a:off x="2908300" y="16629662"/>
          <a:ext cx="889000" cy="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170462</xdr:rowOff>
    </xdr:from>
    <xdr:to>
      <xdr:col>4</xdr:col>
      <xdr:colOff>155575</xdr:colOff>
      <xdr:row>97</xdr:row>
      <xdr:rowOff>68345</xdr:rowOff>
    </xdr:to>
    <xdr:cxnSp macro="">
      <xdr:nvCxnSpPr>
        <xdr:cNvPr id="243" name="直線コネクタ 242"/>
        <xdr:cNvCxnSpPr/>
      </xdr:nvCxnSpPr>
      <xdr:spPr>
        <a:xfrm flipV="1">
          <a:off x="2019300" y="16629662"/>
          <a:ext cx="889000" cy="6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56114</xdr:rowOff>
    </xdr:from>
    <xdr:to>
      <xdr:col>2</xdr:col>
      <xdr:colOff>638175</xdr:colOff>
      <xdr:row>97</xdr:row>
      <xdr:rowOff>68345</xdr:rowOff>
    </xdr:to>
    <xdr:cxnSp macro="">
      <xdr:nvCxnSpPr>
        <xdr:cNvPr id="246" name="直線コネクタ 245"/>
        <xdr:cNvCxnSpPr/>
      </xdr:nvCxnSpPr>
      <xdr:spPr>
        <a:xfrm>
          <a:off x="1130300" y="16686764"/>
          <a:ext cx="889000" cy="1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165405</xdr:rowOff>
    </xdr:from>
    <xdr:ext cx="534377" cy="259045"/>
    <xdr:sp macro="" textlink="">
      <xdr:nvSpPr>
        <xdr:cNvPr id="250" name="テキスト ボックス 249"/>
        <xdr:cNvSpPr txBox="1"/>
      </xdr:nvSpPr>
      <xdr:spPr>
        <a:xfrm>
          <a:off x="863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35979</xdr:rowOff>
    </xdr:from>
    <xdr:to>
      <xdr:col>6</xdr:col>
      <xdr:colOff>561975</xdr:colOff>
      <xdr:row>96</xdr:row>
      <xdr:rowOff>137579</xdr:rowOff>
    </xdr:to>
    <xdr:sp macro="" textlink="">
      <xdr:nvSpPr>
        <xdr:cNvPr id="256" name="円/楕円 255"/>
        <xdr:cNvSpPr/>
      </xdr:nvSpPr>
      <xdr:spPr>
        <a:xfrm>
          <a:off x="4584700" y="16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14406</xdr:rowOff>
    </xdr:from>
    <xdr:ext cx="534377" cy="259045"/>
    <xdr:sp macro="" textlink="">
      <xdr:nvSpPr>
        <xdr:cNvPr id="257" name="扶助費該当値テキスト"/>
        <xdr:cNvSpPr txBox="1"/>
      </xdr:nvSpPr>
      <xdr:spPr>
        <a:xfrm>
          <a:off x="4686300" y="1647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127746</xdr:rowOff>
    </xdr:from>
    <xdr:to>
      <xdr:col>5</xdr:col>
      <xdr:colOff>409575</xdr:colOff>
      <xdr:row>97</xdr:row>
      <xdr:rowOff>57896</xdr:rowOff>
    </xdr:to>
    <xdr:sp macro="" textlink="">
      <xdr:nvSpPr>
        <xdr:cNvPr id="258" name="円/楕円 257"/>
        <xdr:cNvSpPr/>
      </xdr:nvSpPr>
      <xdr:spPr>
        <a:xfrm>
          <a:off x="3746500" y="165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49023</xdr:rowOff>
    </xdr:from>
    <xdr:ext cx="534377" cy="259045"/>
    <xdr:sp macro="" textlink="">
      <xdr:nvSpPr>
        <xdr:cNvPr id="259" name="テキスト ボックス 258"/>
        <xdr:cNvSpPr txBox="1"/>
      </xdr:nvSpPr>
      <xdr:spPr>
        <a:xfrm>
          <a:off x="3530111" y="1667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119662</xdr:rowOff>
    </xdr:from>
    <xdr:to>
      <xdr:col>4</xdr:col>
      <xdr:colOff>206375</xdr:colOff>
      <xdr:row>97</xdr:row>
      <xdr:rowOff>49812</xdr:rowOff>
    </xdr:to>
    <xdr:sp macro="" textlink="">
      <xdr:nvSpPr>
        <xdr:cNvPr id="260" name="円/楕円 259"/>
        <xdr:cNvSpPr/>
      </xdr:nvSpPr>
      <xdr:spPr>
        <a:xfrm>
          <a:off x="2857500" y="16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40939</xdr:rowOff>
    </xdr:from>
    <xdr:ext cx="534377" cy="259045"/>
    <xdr:sp macro="" textlink="">
      <xdr:nvSpPr>
        <xdr:cNvPr id="261" name="テキスト ボックス 260"/>
        <xdr:cNvSpPr txBox="1"/>
      </xdr:nvSpPr>
      <xdr:spPr>
        <a:xfrm>
          <a:off x="2641111" y="166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17545</xdr:rowOff>
    </xdr:from>
    <xdr:to>
      <xdr:col>3</xdr:col>
      <xdr:colOff>3175</xdr:colOff>
      <xdr:row>97</xdr:row>
      <xdr:rowOff>119145</xdr:rowOff>
    </xdr:to>
    <xdr:sp macro="" textlink="">
      <xdr:nvSpPr>
        <xdr:cNvPr id="262" name="円/楕円 261"/>
        <xdr:cNvSpPr/>
      </xdr:nvSpPr>
      <xdr:spPr>
        <a:xfrm>
          <a:off x="1968500" y="166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110272</xdr:rowOff>
    </xdr:from>
    <xdr:ext cx="534377" cy="259045"/>
    <xdr:sp macro="" textlink="">
      <xdr:nvSpPr>
        <xdr:cNvPr id="263" name="テキスト ボックス 262"/>
        <xdr:cNvSpPr txBox="1"/>
      </xdr:nvSpPr>
      <xdr:spPr>
        <a:xfrm>
          <a:off x="1752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5314</xdr:rowOff>
    </xdr:from>
    <xdr:to>
      <xdr:col>1</xdr:col>
      <xdr:colOff>485775</xdr:colOff>
      <xdr:row>97</xdr:row>
      <xdr:rowOff>106914</xdr:rowOff>
    </xdr:to>
    <xdr:sp macro="" textlink="">
      <xdr:nvSpPr>
        <xdr:cNvPr id="264" name="円/楕円 263"/>
        <xdr:cNvSpPr/>
      </xdr:nvSpPr>
      <xdr:spPr>
        <a:xfrm>
          <a:off x="1079500" y="166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98041</xdr:rowOff>
    </xdr:from>
    <xdr:ext cx="534377" cy="259045"/>
    <xdr:sp macro="" textlink="">
      <xdr:nvSpPr>
        <xdr:cNvPr id="265" name="テキスト ボックス 264"/>
        <xdr:cNvSpPr txBox="1"/>
      </xdr:nvSpPr>
      <xdr:spPr>
        <a:xfrm>
          <a:off x="863111" y="167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113210</xdr:rowOff>
    </xdr:from>
    <xdr:to>
      <xdr:col>15</xdr:col>
      <xdr:colOff>180975</xdr:colOff>
      <xdr:row>35</xdr:row>
      <xdr:rowOff>147920</xdr:rowOff>
    </xdr:to>
    <xdr:cxnSp macro="">
      <xdr:nvCxnSpPr>
        <xdr:cNvPr id="292" name="直線コネクタ 291"/>
        <xdr:cNvCxnSpPr/>
      </xdr:nvCxnSpPr>
      <xdr:spPr>
        <a:xfrm flipV="1">
          <a:off x="9639300" y="6113960"/>
          <a:ext cx="838200" cy="3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147920</xdr:rowOff>
    </xdr:from>
    <xdr:to>
      <xdr:col>14</xdr:col>
      <xdr:colOff>28575</xdr:colOff>
      <xdr:row>36</xdr:row>
      <xdr:rowOff>5695</xdr:rowOff>
    </xdr:to>
    <xdr:cxnSp macro="">
      <xdr:nvCxnSpPr>
        <xdr:cNvPr id="295" name="直線コネクタ 294"/>
        <xdr:cNvCxnSpPr/>
      </xdr:nvCxnSpPr>
      <xdr:spPr>
        <a:xfrm flipV="1">
          <a:off x="8750300" y="6148670"/>
          <a:ext cx="889000" cy="2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5695</xdr:rowOff>
    </xdr:from>
    <xdr:to>
      <xdr:col>12</xdr:col>
      <xdr:colOff>511175</xdr:colOff>
      <xdr:row>36</xdr:row>
      <xdr:rowOff>58346</xdr:rowOff>
    </xdr:to>
    <xdr:cxnSp macro="">
      <xdr:nvCxnSpPr>
        <xdr:cNvPr id="298" name="直線コネクタ 297"/>
        <xdr:cNvCxnSpPr/>
      </xdr:nvCxnSpPr>
      <xdr:spPr>
        <a:xfrm flipV="1">
          <a:off x="7861300" y="6177895"/>
          <a:ext cx="889000" cy="5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107775</xdr:rowOff>
    </xdr:from>
    <xdr:ext cx="534377" cy="259045"/>
    <xdr:sp macro="" textlink="">
      <xdr:nvSpPr>
        <xdr:cNvPr id="300" name="テキスト ボックス 299"/>
        <xdr:cNvSpPr txBox="1"/>
      </xdr:nvSpPr>
      <xdr:spPr>
        <a:xfrm>
          <a:off x="8483111" y="62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58346</xdr:rowOff>
    </xdr:from>
    <xdr:to>
      <xdr:col>11</xdr:col>
      <xdr:colOff>307975</xdr:colOff>
      <xdr:row>36</xdr:row>
      <xdr:rowOff>69876</xdr:rowOff>
    </xdr:to>
    <xdr:cxnSp macro="">
      <xdr:nvCxnSpPr>
        <xdr:cNvPr id="301" name="直線コネクタ 300"/>
        <xdr:cNvCxnSpPr/>
      </xdr:nvCxnSpPr>
      <xdr:spPr>
        <a:xfrm flipV="1">
          <a:off x="6972300" y="6230546"/>
          <a:ext cx="889000" cy="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132780</xdr:rowOff>
    </xdr:from>
    <xdr:ext cx="534377" cy="259045"/>
    <xdr:sp macro="" textlink="">
      <xdr:nvSpPr>
        <xdr:cNvPr id="303" name="テキスト ボックス 302"/>
        <xdr:cNvSpPr txBox="1"/>
      </xdr:nvSpPr>
      <xdr:spPr>
        <a:xfrm>
          <a:off x="7594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141535</xdr:rowOff>
    </xdr:from>
    <xdr:ext cx="534377" cy="259045"/>
    <xdr:sp macro="" textlink="">
      <xdr:nvSpPr>
        <xdr:cNvPr id="305" name="テキスト ボックス 304"/>
        <xdr:cNvSpPr txBox="1"/>
      </xdr:nvSpPr>
      <xdr:spPr>
        <a:xfrm>
          <a:off x="6705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62410</xdr:rowOff>
    </xdr:from>
    <xdr:to>
      <xdr:col>15</xdr:col>
      <xdr:colOff>231775</xdr:colOff>
      <xdr:row>35</xdr:row>
      <xdr:rowOff>164010</xdr:rowOff>
    </xdr:to>
    <xdr:sp macro="" textlink="">
      <xdr:nvSpPr>
        <xdr:cNvPr id="311" name="円/楕円 310"/>
        <xdr:cNvSpPr/>
      </xdr:nvSpPr>
      <xdr:spPr>
        <a:xfrm>
          <a:off x="10426700" y="606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85287</xdr:rowOff>
    </xdr:from>
    <xdr:ext cx="599010" cy="259045"/>
    <xdr:sp macro="" textlink="">
      <xdr:nvSpPr>
        <xdr:cNvPr id="312" name="補助費等該当値テキスト"/>
        <xdr:cNvSpPr txBox="1"/>
      </xdr:nvSpPr>
      <xdr:spPr>
        <a:xfrm>
          <a:off x="10528300" y="591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118,294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97120</xdr:rowOff>
    </xdr:from>
    <xdr:to>
      <xdr:col>14</xdr:col>
      <xdr:colOff>79375</xdr:colOff>
      <xdr:row>36</xdr:row>
      <xdr:rowOff>27270</xdr:rowOff>
    </xdr:to>
    <xdr:sp macro="" textlink="">
      <xdr:nvSpPr>
        <xdr:cNvPr id="313" name="円/楕円 312"/>
        <xdr:cNvSpPr/>
      </xdr:nvSpPr>
      <xdr:spPr>
        <a:xfrm>
          <a:off x="9588500" y="60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43797</xdr:rowOff>
    </xdr:from>
    <xdr:ext cx="599010" cy="259045"/>
    <xdr:sp macro="" textlink="">
      <xdr:nvSpPr>
        <xdr:cNvPr id="314" name="テキスト ボックス 313"/>
        <xdr:cNvSpPr txBox="1"/>
      </xdr:nvSpPr>
      <xdr:spPr>
        <a:xfrm>
          <a:off x="9339794" y="587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110,702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126345</xdr:rowOff>
    </xdr:from>
    <xdr:to>
      <xdr:col>12</xdr:col>
      <xdr:colOff>561975</xdr:colOff>
      <xdr:row>36</xdr:row>
      <xdr:rowOff>56495</xdr:rowOff>
    </xdr:to>
    <xdr:sp macro="" textlink="">
      <xdr:nvSpPr>
        <xdr:cNvPr id="315" name="円/楕円 314"/>
        <xdr:cNvSpPr/>
      </xdr:nvSpPr>
      <xdr:spPr>
        <a:xfrm>
          <a:off x="8699500" y="612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73022</xdr:rowOff>
    </xdr:from>
    <xdr:ext cx="599010" cy="259045"/>
    <xdr:sp macro="" textlink="">
      <xdr:nvSpPr>
        <xdr:cNvPr id="316" name="テキスト ボックス 315"/>
        <xdr:cNvSpPr txBox="1"/>
      </xdr:nvSpPr>
      <xdr:spPr>
        <a:xfrm>
          <a:off x="8450794" y="590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104,310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7546</xdr:rowOff>
    </xdr:from>
    <xdr:to>
      <xdr:col>11</xdr:col>
      <xdr:colOff>358775</xdr:colOff>
      <xdr:row>36</xdr:row>
      <xdr:rowOff>109146</xdr:rowOff>
    </xdr:to>
    <xdr:sp macro="" textlink="">
      <xdr:nvSpPr>
        <xdr:cNvPr id="317" name="円/楕円 316"/>
        <xdr:cNvSpPr/>
      </xdr:nvSpPr>
      <xdr:spPr>
        <a:xfrm>
          <a:off x="7810500" y="617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125673</xdr:rowOff>
    </xdr:from>
    <xdr:ext cx="534377" cy="259045"/>
    <xdr:sp macro="" textlink="">
      <xdr:nvSpPr>
        <xdr:cNvPr id="318" name="テキスト ボックス 317"/>
        <xdr:cNvSpPr txBox="1"/>
      </xdr:nvSpPr>
      <xdr:spPr>
        <a:xfrm>
          <a:off x="7594111" y="59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92,794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19076</xdr:rowOff>
    </xdr:from>
    <xdr:to>
      <xdr:col>10</xdr:col>
      <xdr:colOff>155575</xdr:colOff>
      <xdr:row>36</xdr:row>
      <xdr:rowOff>120676</xdr:rowOff>
    </xdr:to>
    <xdr:sp macro="" textlink="">
      <xdr:nvSpPr>
        <xdr:cNvPr id="319" name="円/楕円 318"/>
        <xdr:cNvSpPr/>
      </xdr:nvSpPr>
      <xdr:spPr>
        <a:xfrm>
          <a:off x="6921500" y="61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137203</xdr:rowOff>
    </xdr:from>
    <xdr:ext cx="534377" cy="259045"/>
    <xdr:sp macro="" textlink="">
      <xdr:nvSpPr>
        <xdr:cNvPr id="320" name="テキスト ボックス 319"/>
        <xdr:cNvSpPr txBox="1"/>
      </xdr:nvSpPr>
      <xdr:spPr>
        <a:xfrm>
          <a:off x="6705111" y="59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78381</xdr:rowOff>
    </xdr:from>
    <xdr:to>
      <xdr:col>15</xdr:col>
      <xdr:colOff>180975</xdr:colOff>
      <xdr:row>59</xdr:row>
      <xdr:rowOff>85460</xdr:rowOff>
    </xdr:to>
    <xdr:cxnSp macro="">
      <xdr:nvCxnSpPr>
        <xdr:cNvPr id="351" name="直線コネクタ 350"/>
        <xdr:cNvCxnSpPr/>
      </xdr:nvCxnSpPr>
      <xdr:spPr>
        <a:xfrm flipV="1">
          <a:off x="9639300" y="10193931"/>
          <a:ext cx="8382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65045</xdr:rowOff>
    </xdr:from>
    <xdr:to>
      <xdr:col>14</xdr:col>
      <xdr:colOff>28575</xdr:colOff>
      <xdr:row>59</xdr:row>
      <xdr:rowOff>85460</xdr:rowOff>
    </xdr:to>
    <xdr:cxnSp macro="">
      <xdr:nvCxnSpPr>
        <xdr:cNvPr id="354" name="直線コネクタ 353"/>
        <xdr:cNvCxnSpPr/>
      </xdr:nvCxnSpPr>
      <xdr:spPr>
        <a:xfrm>
          <a:off x="8750300" y="10180595"/>
          <a:ext cx="889000" cy="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65045</xdr:rowOff>
    </xdr:from>
    <xdr:to>
      <xdr:col>12</xdr:col>
      <xdr:colOff>511175</xdr:colOff>
      <xdr:row>59</xdr:row>
      <xdr:rowOff>76508</xdr:rowOff>
    </xdr:to>
    <xdr:cxnSp macro="">
      <xdr:nvCxnSpPr>
        <xdr:cNvPr id="357" name="直線コネクタ 356"/>
        <xdr:cNvCxnSpPr/>
      </xdr:nvCxnSpPr>
      <xdr:spPr>
        <a:xfrm flipV="1">
          <a:off x="7861300" y="10180595"/>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127120</xdr:rowOff>
    </xdr:from>
    <xdr:ext cx="599010" cy="259045"/>
    <xdr:sp macro="" textlink="">
      <xdr:nvSpPr>
        <xdr:cNvPr id="359" name="テキスト ボックス 358"/>
        <xdr:cNvSpPr txBox="1"/>
      </xdr:nvSpPr>
      <xdr:spPr>
        <a:xfrm>
          <a:off x="8450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76508</xdr:rowOff>
    </xdr:from>
    <xdr:to>
      <xdr:col>11</xdr:col>
      <xdr:colOff>307975</xdr:colOff>
      <xdr:row>59</xdr:row>
      <xdr:rowOff>88766</xdr:rowOff>
    </xdr:to>
    <xdr:cxnSp macro="">
      <xdr:nvCxnSpPr>
        <xdr:cNvPr id="360" name="直線コネクタ 359"/>
        <xdr:cNvCxnSpPr/>
      </xdr:nvCxnSpPr>
      <xdr:spPr>
        <a:xfrm flipV="1">
          <a:off x="6972300" y="10192058"/>
          <a:ext cx="8890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127123</xdr:rowOff>
    </xdr:from>
    <xdr:ext cx="599010" cy="259045"/>
    <xdr:sp macro="" textlink="">
      <xdr:nvSpPr>
        <xdr:cNvPr id="362" name="テキスト ボックス 361"/>
        <xdr:cNvSpPr txBox="1"/>
      </xdr:nvSpPr>
      <xdr:spPr>
        <a:xfrm>
          <a:off x="7561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135238</xdr:rowOff>
    </xdr:from>
    <xdr:ext cx="534377" cy="259045"/>
    <xdr:sp macro="" textlink="">
      <xdr:nvSpPr>
        <xdr:cNvPr id="364" name="テキスト ボックス 363"/>
        <xdr:cNvSpPr txBox="1"/>
      </xdr:nvSpPr>
      <xdr:spPr>
        <a:xfrm>
          <a:off x="6705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27581</xdr:rowOff>
    </xdr:from>
    <xdr:to>
      <xdr:col>15</xdr:col>
      <xdr:colOff>231775</xdr:colOff>
      <xdr:row>59</xdr:row>
      <xdr:rowOff>129181</xdr:rowOff>
    </xdr:to>
    <xdr:sp macro="" textlink="">
      <xdr:nvSpPr>
        <xdr:cNvPr id="370" name="円/楕円 369"/>
        <xdr:cNvSpPr/>
      </xdr:nvSpPr>
      <xdr:spPr>
        <a:xfrm>
          <a:off x="10426700" y="1014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62,765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34660</xdr:rowOff>
    </xdr:from>
    <xdr:to>
      <xdr:col>14</xdr:col>
      <xdr:colOff>79375</xdr:colOff>
      <xdr:row>59</xdr:row>
      <xdr:rowOff>136260</xdr:rowOff>
    </xdr:to>
    <xdr:sp macro="" textlink="">
      <xdr:nvSpPr>
        <xdr:cNvPr id="372" name="円/楕円 371"/>
        <xdr:cNvSpPr/>
      </xdr:nvSpPr>
      <xdr:spPr>
        <a:xfrm>
          <a:off x="9588500" y="1015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127387</xdr:rowOff>
    </xdr:from>
    <xdr:ext cx="534377" cy="259045"/>
    <xdr:sp macro="" textlink="">
      <xdr:nvSpPr>
        <xdr:cNvPr id="373" name="テキスト ボックス 372"/>
        <xdr:cNvSpPr txBox="1"/>
      </xdr:nvSpPr>
      <xdr:spPr>
        <a:xfrm>
          <a:off x="9372111" y="102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14245</xdr:rowOff>
    </xdr:from>
    <xdr:to>
      <xdr:col>12</xdr:col>
      <xdr:colOff>561975</xdr:colOff>
      <xdr:row>59</xdr:row>
      <xdr:rowOff>115845</xdr:rowOff>
    </xdr:to>
    <xdr:sp macro="" textlink="">
      <xdr:nvSpPr>
        <xdr:cNvPr id="374" name="円/楕円 373"/>
        <xdr:cNvSpPr/>
      </xdr:nvSpPr>
      <xdr:spPr>
        <a:xfrm>
          <a:off x="8699500" y="101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106972</xdr:rowOff>
    </xdr:from>
    <xdr:ext cx="599010" cy="259045"/>
    <xdr:sp macro="" textlink="">
      <xdr:nvSpPr>
        <xdr:cNvPr id="375" name="テキスト ボックス 374"/>
        <xdr:cNvSpPr txBox="1"/>
      </xdr:nvSpPr>
      <xdr:spPr>
        <a:xfrm>
          <a:off x="8450794" y="1022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103,603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25708</xdr:rowOff>
    </xdr:from>
    <xdr:to>
      <xdr:col>11</xdr:col>
      <xdr:colOff>358775</xdr:colOff>
      <xdr:row>59</xdr:row>
      <xdr:rowOff>127308</xdr:rowOff>
    </xdr:to>
    <xdr:sp macro="" textlink="">
      <xdr:nvSpPr>
        <xdr:cNvPr id="376" name="円/楕円 375"/>
        <xdr:cNvSpPr/>
      </xdr:nvSpPr>
      <xdr:spPr>
        <a:xfrm>
          <a:off x="7810500" y="101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118435</xdr:rowOff>
    </xdr:from>
    <xdr:ext cx="534377" cy="259045"/>
    <xdr:sp macro="" textlink="">
      <xdr:nvSpPr>
        <xdr:cNvPr id="377" name="テキスト ボックス 376"/>
        <xdr:cNvSpPr txBox="1"/>
      </xdr:nvSpPr>
      <xdr:spPr>
        <a:xfrm>
          <a:off x="7594111" y="102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37966</xdr:rowOff>
    </xdr:from>
    <xdr:to>
      <xdr:col>10</xdr:col>
      <xdr:colOff>155575</xdr:colOff>
      <xdr:row>59</xdr:row>
      <xdr:rowOff>139566</xdr:rowOff>
    </xdr:to>
    <xdr:sp macro="" textlink="">
      <xdr:nvSpPr>
        <xdr:cNvPr id="378" name="円/楕円 377"/>
        <xdr:cNvSpPr/>
      </xdr:nvSpPr>
      <xdr:spPr>
        <a:xfrm>
          <a:off x="6921500" y="1015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130693</xdr:rowOff>
    </xdr:from>
    <xdr:ext cx="534377" cy="259045"/>
    <xdr:sp macro="" textlink="">
      <xdr:nvSpPr>
        <xdr:cNvPr id="379" name="テキスト ボックス 378"/>
        <xdr:cNvSpPr txBox="1"/>
      </xdr:nvSpPr>
      <xdr:spPr>
        <a:xfrm>
          <a:off x="6705111" y="1024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35883</xdr:rowOff>
    </xdr:from>
    <xdr:to>
      <xdr:col>15</xdr:col>
      <xdr:colOff>180975</xdr:colOff>
      <xdr:row>79</xdr:row>
      <xdr:rowOff>38267</xdr:rowOff>
    </xdr:to>
    <xdr:cxnSp macro="">
      <xdr:nvCxnSpPr>
        <xdr:cNvPr id="408" name="直線コネクタ 407"/>
        <xdr:cNvCxnSpPr/>
      </xdr:nvCxnSpPr>
      <xdr:spPr>
        <a:xfrm flipV="1">
          <a:off x="9639300" y="13580433"/>
          <a:ext cx="8382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13187</xdr:rowOff>
    </xdr:from>
    <xdr:to>
      <xdr:col>14</xdr:col>
      <xdr:colOff>28575</xdr:colOff>
      <xdr:row>79</xdr:row>
      <xdr:rowOff>38267</xdr:rowOff>
    </xdr:to>
    <xdr:cxnSp macro="">
      <xdr:nvCxnSpPr>
        <xdr:cNvPr id="411" name="直線コネクタ 410"/>
        <xdr:cNvCxnSpPr/>
      </xdr:nvCxnSpPr>
      <xdr:spPr>
        <a:xfrm>
          <a:off x="8750300" y="13557737"/>
          <a:ext cx="889000" cy="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65826</xdr:rowOff>
    </xdr:from>
    <xdr:ext cx="534377" cy="259045"/>
    <xdr:sp macro="" textlink="">
      <xdr:nvSpPr>
        <xdr:cNvPr id="415" name="テキスト ボックス 414"/>
        <xdr:cNvSpPr txBox="1"/>
      </xdr:nvSpPr>
      <xdr:spPr>
        <a:xfrm>
          <a:off x="8483111" y="1361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156533</xdr:rowOff>
    </xdr:from>
    <xdr:to>
      <xdr:col>15</xdr:col>
      <xdr:colOff>231775</xdr:colOff>
      <xdr:row>79</xdr:row>
      <xdr:rowOff>86683</xdr:rowOff>
    </xdr:to>
    <xdr:sp macro="" textlink="">
      <xdr:nvSpPr>
        <xdr:cNvPr id="421" name="円/楕円 420"/>
        <xdr:cNvSpPr/>
      </xdr:nvSpPr>
      <xdr:spPr>
        <a:xfrm>
          <a:off x="10426700" y="135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119547</xdr:rowOff>
    </xdr:from>
    <xdr:ext cx="534377" cy="259045"/>
    <xdr:sp macro="" textlink="">
      <xdr:nvSpPr>
        <xdr:cNvPr id="422" name="普通建設事業費 （ うち新規整備　）該当値テキスト"/>
        <xdr:cNvSpPr txBox="1"/>
      </xdr:nvSpPr>
      <xdr:spPr>
        <a:xfrm>
          <a:off x="10528300" y="134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158917</xdr:rowOff>
    </xdr:from>
    <xdr:to>
      <xdr:col>14</xdr:col>
      <xdr:colOff>79375</xdr:colOff>
      <xdr:row>79</xdr:row>
      <xdr:rowOff>89067</xdr:rowOff>
    </xdr:to>
    <xdr:sp macro="" textlink="">
      <xdr:nvSpPr>
        <xdr:cNvPr id="423" name="円/楕円 422"/>
        <xdr:cNvSpPr/>
      </xdr:nvSpPr>
      <xdr:spPr>
        <a:xfrm>
          <a:off x="9588500" y="135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80194</xdr:rowOff>
    </xdr:from>
    <xdr:ext cx="534377" cy="259045"/>
    <xdr:sp macro="" textlink="">
      <xdr:nvSpPr>
        <xdr:cNvPr id="424" name="テキスト ボックス 423"/>
        <xdr:cNvSpPr txBox="1"/>
      </xdr:nvSpPr>
      <xdr:spPr>
        <a:xfrm>
          <a:off x="9372111" y="136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133837</xdr:rowOff>
    </xdr:from>
    <xdr:to>
      <xdr:col>12</xdr:col>
      <xdr:colOff>561975</xdr:colOff>
      <xdr:row>79</xdr:row>
      <xdr:rowOff>63987</xdr:rowOff>
    </xdr:to>
    <xdr:sp macro="" textlink="">
      <xdr:nvSpPr>
        <xdr:cNvPr id="425" name="円/楕円 424"/>
        <xdr:cNvSpPr/>
      </xdr:nvSpPr>
      <xdr:spPr>
        <a:xfrm>
          <a:off x="8699500" y="1350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80514</xdr:rowOff>
    </xdr:from>
    <xdr:ext cx="534377" cy="259045"/>
    <xdr:sp macro="" textlink="">
      <xdr:nvSpPr>
        <xdr:cNvPr id="426" name="テキスト ボックス 425"/>
        <xdr:cNvSpPr txBox="1"/>
      </xdr:nvSpPr>
      <xdr:spPr>
        <a:xfrm>
          <a:off x="8483111" y="132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62886</xdr:rowOff>
    </xdr:from>
    <xdr:to>
      <xdr:col>15</xdr:col>
      <xdr:colOff>180975</xdr:colOff>
      <xdr:row>98</xdr:row>
      <xdr:rowOff>64106</xdr:rowOff>
    </xdr:to>
    <xdr:cxnSp macro="">
      <xdr:nvCxnSpPr>
        <xdr:cNvPr id="453" name="直線コネクタ 452"/>
        <xdr:cNvCxnSpPr/>
      </xdr:nvCxnSpPr>
      <xdr:spPr>
        <a:xfrm>
          <a:off x="9639300" y="16864986"/>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62886</xdr:rowOff>
    </xdr:from>
    <xdr:to>
      <xdr:col>14</xdr:col>
      <xdr:colOff>28575</xdr:colOff>
      <xdr:row>98</xdr:row>
      <xdr:rowOff>67852</xdr:rowOff>
    </xdr:to>
    <xdr:cxnSp macro="">
      <xdr:nvCxnSpPr>
        <xdr:cNvPr id="456" name="直線コネクタ 455"/>
        <xdr:cNvCxnSpPr/>
      </xdr:nvCxnSpPr>
      <xdr:spPr>
        <a:xfrm flipV="1">
          <a:off x="8750300" y="16864986"/>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13306</xdr:rowOff>
    </xdr:from>
    <xdr:to>
      <xdr:col>15</xdr:col>
      <xdr:colOff>231775</xdr:colOff>
      <xdr:row>98</xdr:row>
      <xdr:rowOff>114906</xdr:rowOff>
    </xdr:to>
    <xdr:sp macro="" textlink="">
      <xdr:nvSpPr>
        <xdr:cNvPr id="466" name="円/楕円 465"/>
        <xdr:cNvSpPr/>
      </xdr:nvSpPr>
      <xdr:spPr>
        <a:xfrm>
          <a:off x="10426700" y="168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99683</xdr:rowOff>
    </xdr:from>
    <xdr:ext cx="534377" cy="259045"/>
    <xdr:sp macro="" textlink="">
      <xdr:nvSpPr>
        <xdr:cNvPr id="467" name="普通建設事業費 （ うち更新整備　）該当値テキスト"/>
        <xdr:cNvSpPr txBox="1"/>
      </xdr:nvSpPr>
      <xdr:spPr>
        <a:xfrm>
          <a:off x="10528300" y="167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12086</xdr:rowOff>
    </xdr:from>
    <xdr:to>
      <xdr:col>14</xdr:col>
      <xdr:colOff>79375</xdr:colOff>
      <xdr:row>98</xdr:row>
      <xdr:rowOff>113686</xdr:rowOff>
    </xdr:to>
    <xdr:sp macro="" textlink="">
      <xdr:nvSpPr>
        <xdr:cNvPr id="468" name="円/楕円 467"/>
        <xdr:cNvSpPr/>
      </xdr:nvSpPr>
      <xdr:spPr>
        <a:xfrm>
          <a:off x="9588500" y="168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104813</xdr:rowOff>
    </xdr:from>
    <xdr:ext cx="534377" cy="259045"/>
    <xdr:sp macro="" textlink="">
      <xdr:nvSpPr>
        <xdr:cNvPr id="469" name="テキスト ボックス 468"/>
        <xdr:cNvSpPr txBox="1"/>
      </xdr:nvSpPr>
      <xdr:spPr>
        <a:xfrm>
          <a:off x="9372111" y="169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17052</xdr:rowOff>
    </xdr:from>
    <xdr:to>
      <xdr:col>12</xdr:col>
      <xdr:colOff>561975</xdr:colOff>
      <xdr:row>98</xdr:row>
      <xdr:rowOff>118652</xdr:rowOff>
    </xdr:to>
    <xdr:sp macro="" textlink="">
      <xdr:nvSpPr>
        <xdr:cNvPr id="470" name="円/楕円 469"/>
        <xdr:cNvSpPr/>
      </xdr:nvSpPr>
      <xdr:spPr>
        <a:xfrm>
          <a:off x="8699500" y="1681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109779</xdr:rowOff>
    </xdr:from>
    <xdr:ext cx="534377" cy="259045"/>
    <xdr:sp macro="" textlink="">
      <xdr:nvSpPr>
        <xdr:cNvPr id="471" name="テキスト ボックス 470"/>
        <xdr:cNvSpPr txBox="1"/>
      </xdr:nvSpPr>
      <xdr:spPr>
        <a:xfrm>
          <a:off x="8483111" y="1691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123741</xdr:rowOff>
    </xdr:from>
    <xdr:to>
      <xdr:col>23</xdr:col>
      <xdr:colOff>517525</xdr:colOff>
      <xdr:row>38</xdr:row>
      <xdr:rowOff>134310</xdr:rowOff>
    </xdr:to>
    <xdr:cxnSp macro="">
      <xdr:nvCxnSpPr>
        <xdr:cNvPr id="498" name="直線コネクタ 497"/>
        <xdr:cNvCxnSpPr/>
      </xdr:nvCxnSpPr>
      <xdr:spPr>
        <a:xfrm flipV="1">
          <a:off x="15481300" y="6638841"/>
          <a:ext cx="8382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134310</xdr:rowOff>
    </xdr:from>
    <xdr:to>
      <xdr:col>22</xdr:col>
      <xdr:colOff>365125</xdr:colOff>
      <xdr:row>38</xdr:row>
      <xdr:rowOff>139700</xdr:rowOff>
    </xdr:to>
    <xdr:cxnSp macro="">
      <xdr:nvCxnSpPr>
        <xdr:cNvPr id="501" name="直線コネクタ 500"/>
        <xdr:cNvCxnSpPr/>
      </xdr:nvCxnSpPr>
      <xdr:spPr>
        <a:xfrm flipV="1">
          <a:off x="14592300" y="6649410"/>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139688</xdr:rowOff>
    </xdr:from>
    <xdr:to>
      <xdr:col>21</xdr:col>
      <xdr:colOff>161925</xdr:colOff>
      <xdr:row>38</xdr:row>
      <xdr:rowOff>139700</xdr:rowOff>
    </xdr:to>
    <xdr:cxnSp macro="">
      <xdr:nvCxnSpPr>
        <xdr:cNvPr id="504" name="直線コネクタ 503"/>
        <xdr:cNvCxnSpPr/>
      </xdr:nvCxnSpPr>
      <xdr:spPr>
        <a:xfrm>
          <a:off x="13703300" y="66547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7535</xdr:rowOff>
    </xdr:from>
    <xdr:ext cx="534377" cy="259045"/>
    <xdr:sp macro="" textlink="">
      <xdr:nvSpPr>
        <xdr:cNvPr id="506" name="テキスト ボックス 505"/>
        <xdr:cNvSpPr txBox="1"/>
      </xdr:nvSpPr>
      <xdr:spPr>
        <a:xfrm>
          <a:off x="14325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139684</xdr:rowOff>
    </xdr:from>
    <xdr:to>
      <xdr:col>19</xdr:col>
      <xdr:colOff>644525</xdr:colOff>
      <xdr:row>38</xdr:row>
      <xdr:rowOff>139688</xdr:rowOff>
    </xdr:to>
    <xdr:cxnSp macro="">
      <xdr:nvCxnSpPr>
        <xdr:cNvPr id="507" name="直線コネクタ 506"/>
        <xdr:cNvCxnSpPr/>
      </xdr:nvCxnSpPr>
      <xdr:spPr>
        <a:xfrm>
          <a:off x="12814300" y="6654784"/>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14571</xdr:rowOff>
    </xdr:from>
    <xdr:ext cx="469744" cy="259045"/>
    <xdr:sp macro="" textlink="">
      <xdr:nvSpPr>
        <xdr:cNvPr id="509" name="テキスト ボックス 508"/>
        <xdr:cNvSpPr txBox="1"/>
      </xdr:nvSpPr>
      <xdr:spPr>
        <a:xfrm>
          <a:off x="13468427"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14214</xdr:rowOff>
    </xdr:from>
    <xdr:ext cx="469744" cy="259045"/>
    <xdr:sp macro="" textlink="">
      <xdr:nvSpPr>
        <xdr:cNvPr id="511" name="テキスト ボックス 510"/>
        <xdr:cNvSpPr txBox="1"/>
      </xdr:nvSpPr>
      <xdr:spPr>
        <a:xfrm>
          <a:off x="12579427" y="635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72941</xdr:rowOff>
    </xdr:from>
    <xdr:to>
      <xdr:col>23</xdr:col>
      <xdr:colOff>568325</xdr:colOff>
      <xdr:row>39</xdr:row>
      <xdr:rowOff>3091</xdr:rowOff>
    </xdr:to>
    <xdr:sp macro="" textlink="">
      <xdr:nvSpPr>
        <xdr:cNvPr id="517" name="円/楕円 516"/>
        <xdr:cNvSpPr/>
      </xdr:nvSpPr>
      <xdr:spPr>
        <a:xfrm>
          <a:off x="16268700" y="65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469744" cy="259045"/>
    <xdr:sp macro="" textlink="">
      <xdr:nvSpPr>
        <xdr:cNvPr id="518" name="災害復旧事業費該当値テキスト"/>
        <xdr:cNvSpPr txBox="1"/>
      </xdr:nvSpPr>
      <xdr:spPr>
        <a:xfrm>
          <a:off x="16370300" y="65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83510</xdr:rowOff>
    </xdr:from>
    <xdr:to>
      <xdr:col>22</xdr:col>
      <xdr:colOff>415925</xdr:colOff>
      <xdr:row>39</xdr:row>
      <xdr:rowOff>13660</xdr:rowOff>
    </xdr:to>
    <xdr:sp macro="" textlink="">
      <xdr:nvSpPr>
        <xdr:cNvPr id="519" name="円/楕円 518"/>
        <xdr:cNvSpPr/>
      </xdr:nvSpPr>
      <xdr:spPr>
        <a:xfrm>
          <a:off x="15430500" y="659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4787</xdr:rowOff>
    </xdr:from>
    <xdr:ext cx="469744" cy="259045"/>
    <xdr:sp macro="" textlink="">
      <xdr:nvSpPr>
        <xdr:cNvPr id="520" name="テキスト ボックス 519"/>
        <xdr:cNvSpPr txBox="1"/>
      </xdr:nvSpPr>
      <xdr:spPr>
        <a:xfrm>
          <a:off x="15246427" y="66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1" name="円/楕円 52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2" name="テキスト ボックス 52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88888</xdr:rowOff>
    </xdr:from>
    <xdr:to>
      <xdr:col>20</xdr:col>
      <xdr:colOff>9525</xdr:colOff>
      <xdr:row>39</xdr:row>
      <xdr:rowOff>19038</xdr:rowOff>
    </xdr:to>
    <xdr:sp macro="" textlink="">
      <xdr:nvSpPr>
        <xdr:cNvPr id="523" name="円/楕円 522"/>
        <xdr:cNvSpPr/>
      </xdr:nvSpPr>
      <xdr:spPr>
        <a:xfrm>
          <a:off x="13652500" y="66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10165</xdr:rowOff>
    </xdr:from>
    <xdr:ext cx="249299" cy="259045"/>
    <xdr:sp macro="" textlink="">
      <xdr:nvSpPr>
        <xdr:cNvPr id="524" name="テキスト ボックス 523"/>
        <xdr:cNvSpPr txBox="1"/>
      </xdr:nvSpPr>
      <xdr:spPr>
        <a:xfrm>
          <a:off x="13578649" y="66967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88884</xdr:rowOff>
    </xdr:from>
    <xdr:to>
      <xdr:col>18</xdr:col>
      <xdr:colOff>492125</xdr:colOff>
      <xdr:row>39</xdr:row>
      <xdr:rowOff>19034</xdr:rowOff>
    </xdr:to>
    <xdr:sp macro="" textlink="">
      <xdr:nvSpPr>
        <xdr:cNvPr id="525" name="円/楕円 524"/>
        <xdr:cNvSpPr/>
      </xdr:nvSpPr>
      <xdr:spPr>
        <a:xfrm>
          <a:off x="12763500" y="660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10161</xdr:rowOff>
    </xdr:from>
    <xdr:ext cx="249299" cy="259045"/>
    <xdr:sp macro="" textlink="">
      <xdr:nvSpPr>
        <xdr:cNvPr id="526" name="テキスト ボックス 525"/>
        <xdr:cNvSpPr txBox="1"/>
      </xdr:nvSpPr>
      <xdr:spPr>
        <a:xfrm>
          <a:off x="12689649" y="6696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121252</xdr:rowOff>
    </xdr:from>
    <xdr:to>
      <xdr:col>23</xdr:col>
      <xdr:colOff>517525</xdr:colOff>
      <xdr:row>74</xdr:row>
      <xdr:rowOff>140952</xdr:rowOff>
    </xdr:to>
    <xdr:cxnSp macro="">
      <xdr:nvCxnSpPr>
        <xdr:cNvPr id="600" name="直線コネクタ 599"/>
        <xdr:cNvCxnSpPr/>
      </xdr:nvCxnSpPr>
      <xdr:spPr>
        <a:xfrm flipV="1">
          <a:off x="15481300" y="12808552"/>
          <a:ext cx="838200" cy="1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136454</xdr:rowOff>
    </xdr:from>
    <xdr:to>
      <xdr:col>22</xdr:col>
      <xdr:colOff>365125</xdr:colOff>
      <xdr:row>74</xdr:row>
      <xdr:rowOff>140952</xdr:rowOff>
    </xdr:to>
    <xdr:cxnSp macro="">
      <xdr:nvCxnSpPr>
        <xdr:cNvPr id="603" name="直線コネクタ 602"/>
        <xdr:cNvCxnSpPr/>
      </xdr:nvCxnSpPr>
      <xdr:spPr>
        <a:xfrm>
          <a:off x="14592300" y="12823754"/>
          <a:ext cx="889000" cy="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134820</xdr:rowOff>
    </xdr:from>
    <xdr:to>
      <xdr:col>21</xdr:col>
      <xdr:colOff>161925</xdr:colOff>
      <xdr:row>74</xdr:row>
      <xdr:rowOff>136454</xdr:rowOff>
    </xdr:to>
    <xdr:cxnSp macro="">
      <xdr:nvCxnSpPr>
        <xdr:cNvPr id="606" name="直線コネクタ 605"/>
        <xdr:cNvCxnSpPr/>
      </xdr:nvCxnSpPr>
      <xdr:spPr>
        <a:xfrm>
          <a:off x="13703300" y="12822120"/>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85219</xdr:rowOff>
    </xdr:from>
    <xdr:to>
      <xdr:col>19</xdr:col>
      <xdr:colOff>644525</xdr:colOff>
      <xdr:row>74</xdr:row>
      <xdr:rowOff>134820</xdr:rowOff>
    </xdr:to>
    <xdr:cxnSp macro="">
      <xdr:nvCxnSpPr>
        <xdr:cNvPr id="609" name="直線コネクタ 608"/>
        <xdr:cNvCxnSpPr/>
      </xdr:nvCxnSpPr>
      <xdr:spPr>
        <a:xfrm>
          <a:off x="12814300" y="12772519"/>
          <a:ext cx="8890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70452</xdr:rowOff>
    </xdr:from>
    <xdr:to>
      <xdr:col>23</xdr:col>
      <xdr:colOff>568325</xdr:colOff>
      <xdr:row>75</xdr:row>
      <xdr:rowOff>602</xdr:rowOff>
    </xdr:to>
    <xdr:sp macro="" textlink="">
      <xdr:nvSpPr>
        <xdr:cNvPr id="619" name="円/楕円 618"/>
        <xdr:cNvSpPr/>
      </xdr:nvSpPr>
      <xdr:spPr>
        <a:xfrm>
          <a:off x="16268700" y="127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93329</xdr:rowOff>
    </xdr:from>
    <xdr:ext cx="599010" cy="259045"/>
    <xdr:sp macro="" textlink="">
      <xdr:nvSpPr>
        <xdr:cNvPr id="620" name="公債費該当値テキスト"/>
        <xdr:cNvSpPr txBox="1"/>
      </xdr:nvSpPr>
      <xdr:spPr>
        <a:xfrm>
          <a:off x="16370300" y="126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103,228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90152</xdr:rowOff>
    </xdr:from>
    <xdr:to>
      <xdr:col>22</xdr:col>
      <xdr:colOff>415925</xdr:colOff>
      <xdr:row>75</xdr:row>
      <xdr:rowOff>20302</xdr:rowOff>
    </xdr:to>
    <xdr:sp macro="" textlink="">
      <xdr:nvSpPr>
        <xdr:cNvPr id="621" name="円/楕円 620"/>
        <xdr:cNvSpPr/>
      </xdr:nvSpPr>
      <xdr:spPr>
        <a:xfrm>
          <a:off x="15430500" y="127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36829</xdr:rowOff>
    </xdr:from>
    <xdr:ext cx="534377" cy="259045"/>
    <xdr:sp macro="" textlink="">
      <xdr:nvSpPr>
        <xdr:cNvPr id="622" name="テキスト ボックス 621"/>
        <xdr:cNvSpPr txBox="1"/>
      </xdr:nvSpPr>
      <xdr:spPr>
        <a:xfrm>
          <a:off x="15214111" y="125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85654</xdr:rowOff>
    </xdr:from>
    <xdr:to>
      <xdr:col>21</xdr:col>
      <xdr:colOff>212725</xdr:colOff>
      <xdr:row>75</xdr:row>
      <xdr:rowOff>15804</xdr:rowOff>
    </xdr:to>
    <xdr:sp macro="" textlink="">
      <xdr:nvSpPr>
        <xdr:cNvPr id="623" name="円/楕円 622"/>
        <xdr:cNvSpPr/>
      </xdr:nvSpPr>
      <xdr:spPr>
        <a:xfrm>
          <a:off x="14541500" y="127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32331</xdr:rowOff>
    </xdr:from>
    <xdr:ext cx="599010" cy="259045"/>
    <xdr:sp macro="" textlink="">
      <xdr:nvSpPr>
        <xdr:cNvPr id="624" name="テキスト ボックス 623"/>
        <xdr:cNvSpPr txBox="1"/>
      </xdr:nvSpPr>
      <xdr:spPr>
        <a:xfrm>
          <a:off x="14292794" y="1254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84020</xdr:rowOff>
    </xdr:from>
    <xdr:to>
      <xdr:col>20</xdr:col>
      <xdr:colOff>9525</xdr:colOff>
      <xdr:row>75</xdr:row>
      <xdr:rowOff>14170</xdr:rowOff>
    </xdr:to>
    <xdr:sp macro="" textlink="">
      <xdr:nvSpPr>
        <xdr:cNvPr id="625" name="円/楕円 624"/>
        <xdr:cNvSpPr/>
      </xdr:nvSpPr>
      <xdr:spPr>
        <a:xfrm>
          <a:off x="13652500" y="127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30697</xdr:rowOff>
    </xdr:from>
    <xdr:ext cx="599010" cy="259045"/>
    <xdr:sp macro="" textlink="">
      <xdr:nvSpPr>
        <xdr:cNvPr id="626" name="テキスト ボックス 625"/>
        <xdr:cNvSpPr txBox="1"/>
      </xdr:nvSpPr>
      <xdr:spPr>
        <a:xfrm>
          <a:off x="13403794" y="1254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34419</xdr:rowOff>
    </xdr:from>
    <xdr:to>
      <xdr:col>18</xdr:col>
      <xdr:colOff>492125</xdr:colOff>
      <xdr:row>74</xdr:row>
      <xdr:rowOff>136019</xdr:rowOff>
    </xdr:to>
    <xdr:sp macro="" textlink="">
      <xdr:nvSpPr>
        <xdr:cNvPr id="627" name="円/楕円 626"/>
        <xdr:cNvSpPr/>
      </xdr:nvSpPr>
      <xdr:spPr>
        <a:xfrm>
          <a:off x="12763500" y="127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152546</xdr:rowOff>
    </xdr:from>
    <xdr:ext cx="599010" cy="259045"/>
    <xdr:sp macro="" textlink="">
      <xdr:nvSpPr>
        <xdr:cNvPr id="628" name="テキスト ボックス 627"/>
        <xdr:cNvSpPr txBox="1"/>
      </xdr:nvSpPr>
      <xdr:spPr>
        <a:xfrm>
          <a:off x="12514794" y="1249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88322</xdr:rowOff>
    </xdr:from>
    <xdr:to>
      <xdr:col>23</xdr:col>
      <xdr:colOff>517525</xdr:colOff>
      <xdr:row>98</xdr:row>
      <xdr:rowOff>94873</xdr:rowOff>
    </xdr:to>
    <xdr:cxnSp macro="">
      <xdr:nvCxnSpPr>
        <xdr:cNvPr id="655" name="直線コネクタ 654"/>
        <xdr:cNvCxnSpPr/>
      </xdr:nvCxnSpPr>
      <xdr:spPr>
        <a:xfrm>
          <a:off x="15481300" y="16890422"/>
          <a:ext cx="838200" cy="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88322</xdr:rowOff>
    </xdr:from>
    <xdr:to>
      <xdr:col>22</xdr:col>
      <xdr:colOff>365125</xdr:colOff>
      <xdr:row>98</xdr:row>
      <xdr:rowOff>108511</xdr:rowOff>
    </xdr:to>
    <xdr:cxnSp macro="">
      <xdr:nvCxnSpPr>
        <xdr:cNvPr id="658" name="直線コネクタ 657"/>
        <xdr:cNvCxnSpPr/>
      </xdr:nvCxnSpPr>
      <xdr:spPr>
        <a:xfrm flipV="1">
          <a:off x="14592300" y="16890422"/>
          <a:ext cx="889000" cy="2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101205</xdr:rowOff>
    </xdr:from>
    <xdr:to>
      <xdr:col>21</xdr:col>
      <xdr:colOff>161925</xdr:colOff>
      <xdr:row>98</xdr:row>
      <xdr:rowOff>108511</xdr:rowOff>
    </xdr:to>
    <xdr:cxnSp macro="">
      <xdr:nvCxnSpPr>
        <xdr:cNvPr id="661" name="直線コネクタ 660"/>
        <xdr:cNvCxnSpPr/>
      </xdr:nvCxnSpPr>
      <xdr:spPr>
        <a:xfrm>
          <a:off x="13703300" y="16903305"/>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93762</xdr:rowOff>
    </xdr:from>
    <xdr:to>
      <xdr:col>19</xdr:col>
      <xdr:colOff>644525</xdr:colOff>
      <xdr:row>98</xdr:row>
      <xdr:rowOff>101205</xdr:rowOff>
    </xdr:to>
    <xdr:cxnSp macro="">
      <xdr:nvCxnSpPr>
        <xdr:cNvPr id="664" name="直線コネクタ 663"/>
        <xdr:cNvCxnSpPr/>
      </xdr:nvCxnSpPr>
      <xdr:spPr>
        <a:xfrm>
          <a:off x="12814300" y="16895862"/>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162915</xdr:rowOff>
    </xdr:from>
    <xdr:ext cx="534377" cy="259045"/>
    <xdr:sp macro="" textlink="">
      <xdr:nvSpPr>
        <xdr:cNvPr id="666" name="テキスト ボックス 665"/>
        <xdr:cNvSpPr txBox="1"/>
      </xdr:nvSpPr>
      <xdr:spPr>
        <a:xfrm>
          <a:off x="13436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163166</xdr:rowOff>
    </xdr:from>
    <xdr:ext cx="534377" cy="259045"/>
    <xdr:sp macro="" textlink="">
      <xdr:nvSpPr>
        <xdr:cNvPr id="668" name="テキスト ボックス 667"/>
        <xdr:cNvSpPr txBox="1"/>
      </xdr:nvSpPr>
      <xdr:spPr>
        <a:xfrm>
          <a:off x="12547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44073</xdr:rowOff>
    </xdr:from>
    <xdr:to>
      <xdr:col>23</xdr:col>
      <xdr:colOff>568325</xdr:colOff>
      <xdr:row>98</xdr:row>
      <xdr:rowOff>145673</xdr:rowOff>
    </xdr:to>
    <xdr:sp macro="" textlink="">
      <xdr:nvSpPr>
        <xdr:cNvPr id="674" name="円/楕円 673"/>
        <xdr:cNvSpPr/>
      </xdr:nvSpPr>
      <xdr:spPr>
        <a:xfrm>
          <a:off x="16268700" y="168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3450</xdr:rowOff>
    </xdr:from>
    <xdr:ext cx="534377" cy="259045"/>
    <xdr:sp macro="" textlink="">
      <xdr:nvSpPr>
        <xdr:cNvPr id="675" name="積立金該当値テキスト"/>
        <xdr:cNvSpPr txBox="1"/>
      </xdr:nvSpPr>
      <xdr:spPr>
        <a:xfrm>
          <a:off x="16370300" y="1663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37522</xdr:rowOff>
    </xdr:from>
    <xdr:to>
      <xdr:col>22</xdr:col>
      <xdr:colOff>415925</xdr:colOff>
      <xdr:row>98</xdr:row>
      <xdr:rowOff>139122</xdr:rowOff>
    </xdr:to>
    <xdr:sp macro="" textlink="">
      <xdr:nvSpPr>
        <xdr:cNvPr id="676" name="円/楕円 675"/>
        <xdr:cNvSpPr/>
      </xdr:nvSpPr>
      <xdr:spPr>
        <a:xfrm>
          <a:off x="15430500" y="168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155649</xdr:rowOff>
    </xdr:from>
    <xdr:ext cx="599010" cy="259045"/>
    <xdr:sp macro="" textlink="">
      <xdr:nvSpPr>
        <xdr:cNvPr id="677" name="テキスト ボックス 676"/>
        <xdr:cNvSpPr txBox="1"/>
      </xdr:nvSpPr>
      <xdr:spPr>
        <a:xfrm>
          <a:off x="15181794" y="1661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57711</xdr:rowOff>
    </xdr:from>
    <xdr:to>
      <xdr:col>21</xdr:col>
      <xdr:colOff>212725</xdr:colOff>
      <xdr:row>98</xdr:row>
      <xdr:rowOff>159311</xdr:rowOff>
    </xdr:to>
    <xdr:sp macro="" textlink="">
      <xdr:nvSpPr>
        <xdr:cNvPr id="678" name="円/楕円 677"/>
        <xdr:cNvSpPr/>
      </xdr:nvSpPr>
      <xdr:spPr>
        <a:xfrm>
          <a:off x="14541500" y="168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150438</xdr:rowOff>
    </xdr:from>
    <xdr:ext cx="534377" cy="259045"/>
    <xdr:sp macro="" textlink="">
      <xdr:nvSpPr>
        <xdr:cNvPr id="679" name="テキスト ボックス 678"/>
        <xdr:cNvSpPr txBox="1"/>
      </xdr:nvSpPr>
      <xdr:spPr>
        <a:xfrm>
          <a:off x="14325111" y="169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68,216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50405</xdr:rowOff>
    </xdr:from>
    <xdr:to>
      <xdr:col>20</xdr:col>
      <xdr:colOff>9525</xdr:colOff>
      <xdr:row>98</xdr:row>
      <xdr:rowOff>152005</xdr:rowOff>
    </xdr:to>
    <xdr:sp macro="" textlink="">
      <xdr:nvSpPr>
        <xdr:cNvPr id="680" name="円/楕円 679"/>
        <xdr:cNvSpPr/>
      </xdr:nvSpPr>
      <xdr:spPr>
        <a:xfrm>
          <a:off x="13652500" y="1685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168532</xdr:rowOff>
    </xdr:from>
    <xdr:ext cx="534377" cy="259045"/>
    <xdr:sp macro="" textlink="">
      <xdr:nvSpPr>
        <xdr:cNvPr id="681" name="テキスト ボックス 680"/>
        <xdr:cNvSpPr txBox="1"/>
      </xdr:nvSpPr>
      <xdr:spPr>
        <a:xfrm>
          <a:off x="13436111" y="1662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84,198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42962</xdr:rowOff>
    </xdr:from>
    <xdr:to>
      <xdr:col>18</xdr:col>
      <xdr:colOff>492125</xdr:colOff>
      <xdr:row>98</xdr:row>
      <xdr:rowOff>144562</xdr:rowOff>
    </xdr:to>
    <xdr:sp macro="" textlink="">
      <xdr:nvSpPr>
        <xdr:cNvPr id="682" name="円/楕円 681"/>
        <xdr:cNvSpPr/>
      </xdr:nvSpPr>
      <xdr:spPr>
        <a:xfrm>
          <a:off x="12763500" y="168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161089</xdr:rowOff>
    </xdr:from>
    <xdr:ext cx="599010" cy="259045"/>
    <xdr:sp macro="" textlink="">
      <xdr:nvSpPr>
        <xdr:cNvPr id="683" name="テキスト ボックス 682"/>
        <xdr:cNvSpPr txBox="1"/>
      </xdr:nvSpPr>
      <xdr:spPr>
        <a:xfrm>
          <a:off x="12514794" y="166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68194</xdr:rowOff>
    </xdr:from>
    <xdr:to>
      <xdr:col>32</xdr:col>
      <xdr:colOff>187325</xdr:colOff>
      <xdr:row>38</xdr:row>
      <xdr:rowOff>70891</xdr:rowOff>
    </xdr:to>
    <xdr:cxnSp macro="">
      <xdr:nvCxnSpPr>
        <xdr:cNvPr id="710" name="直線コネクタ 709"/>
        <xdr:cNvCxnSpPr/>
      </xdr:nvCxnSpPr>
      <xdr:spPr>
        <a:xfrm flipV="1">
          <a:off x="21323300" y="6583294"/>
          <a:ext cx="8382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70891</xdr:rowOff>
    </xdr:from>
    <xdr:to>
      <xdr:col>31</xdr:col>
      <xdr:colOff>34925</xdr:colOff>
      <xdr:row>38</xdr:row>
      <xdr:rowOff>71577</xdr:rowOff>
    </xdr:to>
    <xdr:cxnSp macro="">
      <xdr:nvCxnSpPr>
        <xdr:cNvPr id="713" name="直線コネクタ 712"/>
        <xdr:cNvCxnSpPr/>
      </xdr:nvCxnSpPr>
      <xdr:spPr>
        <a:xfrm flipV="1">
          <a:off x="20434300" y="658599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71577</xdr:rowOff>
    </xdr:from>
    <xdr:to>
      <xdr:col>29</xdr:col>
      <xdr:colOff>517525</xdr:colOff>
      <xdr:row>38</xdr:row>
      <xdr:rowOff>78390</xdr:rowOff>
    </xdr:to>
    <xdr:cxnSp macro="">
      <xdr:nvCxnSpPr>
        <xdr:cNvPr id="716" name="直線コネクタ 715"/>
        <xdr:cNvCxnSpPr/>
      </xdr:nvCxnSpPr>
      <xdr:spPr>
        <a:xfrm flipV="1">
          <a:off x="19545300" y="6586677"/>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130878</xdr:rowOff>
    </xdr:from>
    <xdr:ext cx="469744" cy="259045"/>
    <xdr:sp macro="" textlink="">
      <xdr:nvSpPr>
        <xdr:cNvPr id="718" name="テキスト ボックス 717"/>
        <xdr:cNvSpPr txBox="1"/>
      </xdr:nvSpPr>
      <xdr:spPr>
        <a:xfrm>
          <a:off x="20199427"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78390</xdr:rowOff>
    </xdr:from>
    <xdr:to>
      <xdr:col>28</xdr:col>
      <xdr:colOff>314325</xdr:colOff>
      <xdr:row>38</xdr:row>
      <xdr:rowOff>139700</xdr:rowOff>
    </xdr:to>
    <xdr:cxnSp macro="">
      <xdr:nvCxnSpPr>
        <xdr:cNvPr id="719" name="直線コネクタ 718"/>
        <xdr:cNvCxnSpPr/>
      </xdr:nvCxnSpPr>
      <xdr:spPr>
        <a:xfrm flipV="1">
          <a:off x="18656300" y="6593490"/>
          <a:ext cx="889000" cy="6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21" name="テキスト ボックス 720"/>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23" name="テキスト ボックス 722"/>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17394</xdr:rowOff>
    </xdr:from>
    <xdr:to>
      <xdr:col>32</xdr:col>
      <xdr:colOff>238125</xdr:colOff>
      <xdr:row>38</xdr:row>
      <xdr:rowOff>118994</xdr:rowOff>
    </xdr:to>
    <xdr:sp macro="" textlink="">
      <xdr:nvSpPr>
        <xdr:cNvPr id="729" name="円/楕円 728"/>
        <xdr:cNvSpPr/>
      </xdr:nvSpPr>
      <xdr:spPr>
        <a:xfrm>
          <a:off x="22110700" y="65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128318</xdr:rowOff>
    </xdr:from>
    <xdr:ext cx="469744" cy="259045"/>
    <xdr:sp macro="" textlink="">
      <xdr:nvSpPr>
        <xdr:cNvPr id="730" name="投資及び出資金該当値テキスト"/>
        <xdr:cNvSpPr txBox="1"/>
      </xdr:nvSpPr>
      <xdr:spPr>
        <a:xfrm>
          <a:off x="22212300" y="64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20091</xdr:rowOff>
    </xdr:from>
    <xdr:to>
      <xdr:col>31</xdr:col>
      <xdr:colOff>85725</xdr:colOff>
      <xdr:row>38</xdr:row>
      <xdr:rowOff>121691</xdr:rowOff>
    </xdr:to>
    <xdr:sp macro="" textlink="">
      <xdr:nvSpPr>
        <xdr:cNvPr id="731" name="円/楕円 730"/>
        <xdr:cNvSpPr/>
      </xdr:nvSpPr>
      <xdr:spPr>
        <a:xfrm>
          <a:off x="21272500" y="653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112818</xdr:rowOff>
    </xdr:from>
    <xdr:ext cx="469744" cy="259045"/>
    <xdr:sp macro="" textlink="">
      <xdr:nvSpPr>
        <xdr:cNvPr id="732" name="テキスト ボックス 731"/>
        <xdr:cNvSpPr txBox="1"/>
      </xdr:nvSpPr>
      <xdr:spPr>
        <a:xfrm>
          <a:off x="21088427" y="66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20777</xdr:rowOff>
    </xdr:from>
    <xdr:to>
      <xdr:col>29</xdr:col>
      <xdr:colOff>568325</xdr:colOff>
      <xdr:row>38</xdr:row>
      <xdr:rowOff>122377</xdr:rowOff>
    </xdr:to>
    <xdr:sp macro="" textlink="">
      <xdr:nvSpPr>
        <xdr:cNvPr id="733" name="円/楕円 732"/>
        <xdr:cNvSpPr/>
      </xdr:nvSpPr>
      <xdr:spPr>
        <a:xfrm>
          <a:off x="20383500" y="65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138904</xdr:rowOff>
    </xdr:from>
    <xdr:ext cx="469744" cy="259045"/>
    <xdr:sp macro="" textlink="">
      <xdr:nvSpPr>
        <xdr:cNvPr id="734" name="テキスト ボックス 733"/>
        <xdr:cNvSpPr txBox="1"/>
      </xdr:nvSpPr>
      <xdr:spPr>
        <a:xfrm>
          <a:off x="20199427" y="631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27590</xdr:rowOff>
    </xdr:from>
    <xdr:to>
      <xdr:col>28</xdr:col>
      <xdr:colOff>365125</xdr:colOff>
      <xdr:row>38</xdr:row>
      <xdr:rowOff>129190</xdr:rowOff>
    </xdr:to>
    <xdr:sp macro="" textlink="">
      <xdr:nvSpPr>
        <xdr:cNvPr id="735" name="円/楕円 734"/>
        <xdr:cNvSpPr/>
      </xdr:nvSpPr>
      <xdr:spPr>
        <a:xfrm>
          <a:off x="19494500" y="654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120317</xdr:rowOff>
    </xdr:from>
    <xdr:ext cx="469744" cy="259045"/>
    <xdr:sp macro="" textlink="">
      <xdr:nvSpPr>
        <xdr:cNvPr id="736" name="テキスト ボックス 735"/>
        <xdr:cNvSpPr txBox="1"/>
      </xdr:nvSpPr>
      <xdr:spPr>
        <a:xfrm>
          <a:off x="19310427" y="663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43117</xdr:rowOff>
    </xdr:from>
    <xdr:to>
      <xdr:col>32</xdr:col>
      <xdr:colOff>187325</xdr:colOff>
      <xdr:row>59</xdr:row>
      <xdr:rowOff>43410</xdr:rowOff>
    </xdr:to>
    <xdr:cxnSp macro="">
      <xdr:nvCxnSpPr>
        <xdr:cNvPr id="767" name="直線コネクタ 766"/>
        <xdr:cNvCxnSpPr/>
      </xdr:nvCxnSpPr>
      <xdr:spPr>
        <a:xfrm>
          <a:off x="21323300" y="10158667"/>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43117</xdr:rowOff>
    </xdr:from>
    <xdr:to>
      <xdr:col>31</xdr:col>
      <xdr:colOff>34925</xdr:colOff>
      <xdr:row>59</xdr:row>
      <xdr:rowOff>43128</xdr:rowOff>
    </xdr:to>
    <xdr:cxnSp macro="">
      <xdr:nvCxnSpPr>
        <xdr:cNvPr id="770" name="直線コネクタ 769"/>
        <xdr:cNvCxnSpPr/>
      </xdr:nvCxnSpPr>
      <xdr:spPr>
        <a:xfrm flipV="1">
          <a:off x="20434300" y="10158667"/>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42808</xdr:rowOff>
    </xdr:from>
    <xdr:to>
      <xdr:col>29</xdr:col>
      <xdr:colOff>517525</xdr:colOff>
      <xdr:row>59</xdr:row>
      <xdr:rowOff>43128</xdr:rowOff>
    </xdr:to>
    <xdr:cxnSp macro="">
      <xdr:nvCxnSpPr>
        <xdr:cNvPr id="773" name="直線コネクタ 772"/>
        <xdr:cNvCxnSpPr/>
      </xdr:nvCxnSpPr>
      <xdr:spPr>
        <a:xfrm>
          <a:off x="19545300" y="1015835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100709</xdr:rowOff>
    </xdr:from>
    <xdr:ext cx="469744" cy="259045"/>
    <xdr:sp macro="" textlink="">
      <xdr:nvSpPr>
        <xdr:cNvPr id="775" name="テキスト ボックス 774"/>
        <xdr:cNvSpPr txBox="1"/>
      </xdr:nvSpPr>
      <xdr:spPr>
        <a:xfrm>
          <a:off x="20199427" y="98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42168</xdr:rowOff>
    </xdr:from>
    <xdr:to>
      <xdr:col>28</xdr:col>
      <xdr:colOff>314325</xdr:colOff>
      <xdr:row>59</xdr:row>
      <xdr:rowOff>42808</xdr:rowOff>
    </xdr:to>
    <xdr:cxnSp macro="">
      <xdr:nvCxnSpPr>
        <xdr:cNvPr id="776" name="直線コネクタ 775"/>
        <xdr:cNvCxnSpPr/>
      </xdr:nvCxnSpPr>
      <xdr:spPr>
        <a:xfrm>
          <a:off x="18656300" y="10157718"/>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100561</xdr:rowOff>
    </xdr:from>
    <xdr:ext cx="469744" cy="259045"/>
    <xdr:sp macro="" textlink="">
      <xdr:nvSpPr>
        <xdr:cNvPr id="778" name="テキスト ボックス 777"/>
        <xdr:cNvSpPr txBox="1"/>
      </xdr:nvSpPr>
      <xdr:spPr>
        <a:xfrm>
          <a:off x="19310427" y="987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99117</xdr:rowOff>
    </xdr:from>
    <xdr:ext cx="469744" cy="259045"/>
    <xdr:sp macro="" textlink="">
      <xdr:nvSpPr>
        <xdr:cNvPr id="780" name="テキスト ボックス 779"/>
        <xdr:cNvSpPr txBox="1"/>
      </xdr:nvSpPr>
      <xdr:spPr>
        <a:xfrm>
          <a:off x="18421427" y="987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164060</xdr:rowOff>
    </xdr:from>
    <xdr:to>
      <xdr:col>32</xdr:col>
      <xdr:colOff>238125</xdr:colOff>
      <xdr:row>59</xdr:row>
      <xdr:rowOff>94210</xdr:rowOff>
    </xdr:to>
    <xdr:sp macro="" textlink="">
      <xdr:nvSpPr>
        <xdr:cNvPr id="786" name="円/楕円 785"/>
        <xdr:cNvSpPr/>
      </xdr:nvSpPr>
      <xdr:spPr>
        <a:xfrm>
          <a:off x="22110700" y="101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87" name="貸付金該当値テキスト"/>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163767</xdr:rowOff>
    </xdr:from>
    <xdr:to>
      <xdr:col>31</xdr:col>
      <xdr:colOff>85725</xdr:colOff>
      <xdr:row>59</xdr:row>
      <xdr:rowOff>93917</xdr:rowOff>
    </xdr:to>
    <xdr:sp macro="" textlink="">
      <xdr:nvSpPr>
        <xdr:cNvPr id="788" name="円/楕円 787"/>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85044</xdr:rowOff>
    </xdr:from>
    <xdr:ext cx="378565" cy="259045"/>
    <xdr:sp macro="" textlink="">
      <xdr:nvSpPr>
        <xdr:cNvPr id="789" name="テキスト ボックス 788"/>
        <xdr:cNvSpPr txBox="1"/>
      </xdr:nvSpPr>
      <xdr:spPr>
        <a:xfrm>
          <a:off x="21134017" y="1020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163778</xdr:rowOff>
    </xdr:from>
    <xdr:to>
      <xdr:col>29</xdr:col>
      <xdr:colOff>568325</xdr:colOff>
      <xdr:row>59</xdr:row>
      <xdr:rowOff>93928</xdr:rowOff>
    </xdr:to>
    <xdr:sp macro="" textlink="">
      <xdr:nvSpPr>
        <xdr:cNvPr id="790" name="円/楕円 789"/>
        <xdr:cNvSpPr/>
      </xdr:nvSpPr>
      <xdr:spPr>
        <a:xfrm>
          <a:off x="20383500" y="101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85055</xdr:rowOff>
    </xdr:from>
    <xdr:ext cx="378565" cy="259045"/>
    <xdr:sp macro="" textlink="">
      <xdr:nvSpPr>
        <xdr:cNvPr id="791" name="テキスト ボックス 790"/>
        <xdr:cNvSpPr txBox="1"/>
      </xdr:nvSpPr>
      <xdr:spPr>
        <a:xfrm>
          <a:off x="20245017" y="10200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163458</xdr:rowOff>
    </xdr:from>
    <xdr:to>
      <xdr:col>28</xdr:col>
      <xdr:colOff>365125</xdr:colOff>
      <xdr:row>59</xdr:row>
      <xdr:rowOff>93608</xdr:rowOff>
    </xdr:to>
    <xdr:sp macro="" textlink="">
      <xdr:nvSpPr>
        <xdr:cNvPr id="792" name="円/楕円 791"/>
        <xdr:cNvSpPr/>
      </xdr:nvSpPr>
      <xdr:spPr>
        <a:xfrm>
          <a:off x="19494500" y="101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84735</xdr:rowOff>
    </xdr:from>
    <xdr:ext cx="378565" cy="259045"/>
    <xdr:sp macro="" textlink="">
      <xdr:nvSpPr>
        <xdr:cNvPr id="793" name="テキスト ボックス 792"/>
        <xdr:cNvSpPr txBox="1"/>
      </xdr:nvSpPr>
      <xdr:spPr>
        <a:xfrm>
          <a:off x="19356017" y="1020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162818</xdr:rowOff>
    </xdr:from>
    <xdr:to>
      <xdr:col>27</xdr:col>
      <xdr:colOff>161925</xdr:colOff>
      <xdr:row>59</xdr:row>
      <xdr:rowOff>92968</xdr:rowOff>
    </xdr:to>
    <xdr:sp macro="" textlink="">
      <xdr:nvSpPr>
        <xdr:cNvPr id="794" name="円/楕円 793"/>
        <xdr:cNvSpPr/>
      </xdr:nvSpPr>
      <xdr:spPr>
        <a:xfrm>
          <a:off x="18605500" y="1010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84095</xdr:rowOff>
    </xdr:from>
    <xdr:ext cx="378565" cy="259045"/>
    <xdr:sp macro="" textlink="">
      <xdr:nvSpPr>
        <xdr:cNvPr id="795" name="テキスト ボックス 794"/>
        <xdr:cNvSpPr txBox="1"/>
      </xdr:nvSpPr>
      <xdr:spPr>
        <a:xfrm>
          <a:off x="18467017" y="10199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138502</xdr:rowOff>
    </xdr:from>
    <xdr:to>
      <xdr:col>32</xdr:col>
      <xdr:colOff>187325</xdr:colOff>
      <xdr:row>75</xdr:row>
      <xdr:rowOff>67996</xdr:rowOff>
    </xdr:to>
    <xdr:cxnSp macro="">
      <xdr:nvCxnSpPr>
        <xdr:cNvPr id="827" name="直線コネクタ 826"/>
        <xdr:cNvCxnSpPr/>
      </xdr:nvCxnSpPr>
      <xdr:spPr>
        <a:xfrm flipV="1">
          <a:off x="21323300" y="12825802"/>
          <a:ext cx="838200" cy="10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62978</xdr:rowOff>
    </xdr:from>
    <xdr:to>
      <xdr:col>31</xdr:col>
      <xdr:colOff>34925</xdr:colOff>
      <xdr:row>75</xdr:row>
      <xdr:rowOff>67996</xdr:rowOff>
    </xdr:to>
    <xdr:cxnSp macro="">
      <xdr:nvCxnSpPr>
        <xdr:cNvPr id="830" name="直線コネクタ 829"/>
        <xdr:cNvCxnSpPr/>
      </xdr:nvCxnSpPr>
      <xdr:spPr>
        <a:xfrm>
          <a:off x="20434300" y="12921728"/>
          <a:ext cx="8890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62978</xdr:rowOff>
    </xdr:from>
    <xdr:to>
      <xdr:col>29</xdr:col>
      <xdr:colOff>517525</xdr:colOff>
      <xdr:row>75</xdr:row>
      <xdr:rowOff>132483</xdr:rowOff>
    </xdr:to>
    <xdr:cxnSp macro="">
      <xdr:nvCxnSpPr>
        <xdr:cNvPr id="833" name="直線コネクタ 832"/>
        <xdr:cNvCxnSpPr/>
      </xdr:nvCxnSpPr>
      <xdr:spPr>
        <a:xfrm flipV="1">
          <a:off x="19545300" y="12921728"/>
          <a:ext cx="889000" cy="6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46426</xdr:rowOff>
    </xdr:from>
    <xdr:ext cx="534377" cy="259045"/>
    <xdr:sp macro="" textlink="">
      <xdr:nvSpPr>
        <xdr:cNvPr id="835" name="テキスト ボックス 834"/>
        <xdr:cNvSpPr txBox="1"/>
      </xdr:nvSpPr>
      <xdr:spPr>
        <a:xfrm>
          <a:off x="20167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32944</xdr:rowOff>
    </xdr:from>
    <xdr:to>
      <xdr:col>28</xdr:col>
      <xdr:colOff>314325</xdr:colOff>
      <xdr:row>75</xdr:row>
      <xdr:rowOff>132483</xdr:rowOff>
    </xdr:to>
    <xdr:cxnSp macro="">
      <xdr:nvCxnSpPr>
        <xdr:cNvPr id="836" name="直線コネクタ 835"/>
        <xdr:cNvCxnSpPr/>
      </xdr:nvCxnSpPr>
      <xdr:spPr>
        <a:xfrm>
          <a:off x="18656300" y="12891694"/>
          <a:ext cx="8890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71170</xdr:rowOff>
    </xdr:from>
    <xdr:ext cx="534377" cy="259045"/>
    <xdr:sp macro="" textlink="">
      <xdr:nvSpPr>
        <xdr:cNvPr id="838" name="テキスト ボックス 837"/>
        <xdr:cNvSpPr txBox="1"/>
      </xdr:nvSpPr>
      <xdr:spPr>
        <a:xfrm>
          <a:off x="19278111" y="132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80390</xdr:rowOff>
    </xdr:from>
    <xdr:ext cx="534377" cy="259045"/>
    <xdr:sp macro="" textlink="">
      <xdr:nvSpPr>
        <xdr:cNvPr id="840" name="テキスト ボックス 839"/>
        <xdr:cNvSpPr txBox="1"/>
      </xdr:nvSpPr>
      <xdr:spPr>
        <a:xfrm>
          <a:off x="18389111" y="132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87702</xdr:rowOff>
    </xdr:from>
    <xdr:to>
      <xdr:col>32</xdr:col>
      <xdr:colOff>238125</xdr:colOff>
      <xdr:row>75</xdr:row>
      <xdr:rowOff>17852</xdr:rowOff>
    </xdr:to>
    <xdr:sp macro="" textlink="">
      <xdr:nvSpPr>
        <xdr:cNvPr id="846" name="円/楕円 845"/>
        <xdr:cNvSpPr/>
      </xdr:nvSpPr>
      <xdr:spPr>
        <a:xfrm>
          <a:off x="22110700" y="127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110579</xdr:rowOff>
    </xdr:from>
    <xdr:ext cx="599010" cy="259045"/>
    <xdr:sp macro="" textlink="">
      <xdr:nvSpPr>
        <xdr:cNvPr id="847" name="繰出金該当値テキスト"/>
        <xdr:cNvSpPr txBox="1"/>
      </xdr:nvSpPr>
      <xdr:spPr>
        <a:xfrm>
          <a:off x="22212300" y="1262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105,110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17196</xdr:rowOff>
    </xdr:from>
    <xdr:to>
      <xdr:col>31</xdr:col>
      <xdr:colOff>85725</xdr:colOff>
      <xdr:row>75</xdr:row>
      <xdr:rowOff>118796</xdr:rowOff>
    </xdr:to>
    <xdr:sp macro="" textlink="">
      <xdr:nvSpPr>
        <xdr:cNvPr id="848" name="円/楕円 847"/>
        <xdr:cNvSpPr/>
      </xdr:nvSpPr>
      <xdr:spPr>
        <a:xfrm>
          <a:off x="21272500" y="128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135323</xdr:rowOff>
    </xdr:from>
    <xdr:ext cx="534377" cy="259045"/>
    <xdr:sp macro="" textlink="">
      <xdr:nvSpPr>
        <xdr:cNvPr id="849" name="テキスト ボックス 848"/>
        <xdr:cNvSpPr txBox="1"/>
      </xdr:nvSpPr>
      <xdr:spPr>
        <a:xfrm>
          <a:off x="21056111" y="1265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95,837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12178</xdr:rowOff>
    </xdr:from>
    <xdr:to>
      <xdr:col>29</xdr:col>
      <xdr:colOff>568325</xdr:colOff>
      <xdr:row>75</xdr:row>
      <xdr:rowOff>113778</xdr:rowOff>
    </xdr:to>
    <xdr:sp macro="" textlink="">
      <xdr:nvSpPr>
        <xdr:cNvPr id="850" name="円/楕円 849"/>
        <xdr:cNvSpPr/>
      </xdr:nvSpPr>
      <xdr:spPr>
        <a:xfrm>
          <a:off x="20383500" y="128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130305</xdr:rowOff>
    </xdr:from>
    <xdr:ext cx="534377" cy="259045"/>
    <xdr:sp macro="" textlink="">
      <xdr:nvSpPr>
        <xdr:cNvPr id="851" name="テキスト ボックス 850"/>
        <xdr:cNvSpPr txBox="1"/>
      </xdr:nvSpPr>
      <xdr:spPr>
        <a:xfrm>
          <a:off x="20167111" y="1264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96,298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81683</xdr:rowOff>
    </xdr:from>
    <xdr:to>
      <xdr:col>28</xdr:col>
      <xdr:colOff>365125</xdr:colOff>
      <xdr:row>76</xdr:row>
      <xdr:rowOff>11832</xdr:rowOff>
    </xdr:to>
    <xdr:sp macro="" textlink="">
      <xdr:nvSpPr>
        <xdr:cNvPr id="852" name="円/楕円 851"/>
        <xdr:cNvSpPr/>
      </xdr:nvSpPr>
      <xdr:spPr>
        <a:xfrm>
          <a:off x="19494500" y="129404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28360</xdr:rowOff>
    </xdr:from>
    <xdr:ext cx="534377" cy="259045"/>
    <xdr:sp macro="" textlink="">
      <xdr:nvSpPr>
        <xdr:cNvPr id="853" name="テキスト ボックス 852"/>
        <xdr:cNvSpPr txBox="1"/>
      </xdr:nvSpPr>
      <xdr:spPr>
        <a:xfrm>
          <a:off x="19278111" y="1271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89,913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153594</xdr:rowOff>
    </xdr:from>
    <xdr:to>
      <xdr:col>27</xdr:col>
      <xdr:colOff>161925</xdr:colOff>
      <xdr:row>75</xdr:row>
      <xdr:rowOff>83744</xdr:rowOff>
    </xdr:to>
    <xdr:sp macro="" textlink="">
      <xdr:nvSpPr>
        <xdr:cNvPr id="854" name="円/楕円 853"/>
        <xdr:cNvSpPr/>
      </xdr:nvSpPr>
      <xdr:spPr>
        <a:xfrm>
          <a:off x="18605500" y="128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100271</xdr:rowOff>
    </xdr:from>
    <xdr:ext cx="534377" cy="259045"/>
    <xdr:sp macro="" textlink="">
      <xdr:nvSpPr>
        <xdr:cNvPr id="855" name="テキスト ボックス 854"/>
        <xdr:cNvSpPr txBox="1"/>
      </xdr:nvSpPr>
      <xdr:spPr>
        <a:xfrm>
          <a:off x="18389111" y="1261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歳出決算総額は、住民一人あたり</a:t>
          </a:r>
          <a:r>
            <a:rPr kumimoji="1" lang="en-US" altLang="ja-JP" sz="1300">
              <a:latin typeface="ＭＳ Ｐゴシック"/>
            </a:rPr>
            <a:t>881,911</a:t>
          </a:r>
          <a:r>
            <a:rPr kumimoji="1" lang="ja-JP" altLang="en-US" sz="1300">
              <a:latin typeface="ＭＳ Ｐゴシック"/>
            </a:rPr>
            <a:t>円となっている。</a:t>
          </a:r>
        </a:p>
        <a:p>
          <a:r>
            <a:rPr kumimoji="1" lang="ja-JP" altLang="en-US" sz="1300">
              <a:latin typeface="ＭＳ Ｐゴシック"/>
            </a:rPr>
            <a:t>　主な構成項目である人件費は、住民一人あたり</a:t>
          </a:r>
          <a:r>
            <a:rPr kumimoji="1" lang="en-US" altLang="ja-JP" sz="1300">
              <a:latin typeface="ＭＳ Ｐゴシック"/>
            </a:rPr>
            <a:t>149,370</a:t>
          </a:r>
          <a:r>
            <a:rPr kumimoji="1" lang="ja-JP" altLang="en-US" sz="1300">
              <a:latin typeface="ＭＳ Ｐゴシック"/>
            </a:rPr>
            <a:t>円となっており、過去５年類似団体平均を上回って、高止まりの傾向にある。これは、近年の急激な人口減少や単独消防を配置していることに起因している。これまでも、事務事業の民間委託の推進や職員の新規採用を退職に伴う減員の必要最低限に抑制するなどしており、引き続き人件費の抑制に努めていく。また、繰出金は、住民一人あたり</a:t>
          </a:r>
          <a:r>
            <a:rPr kumimoji="1" lang="en-US" altLang="ja-JP" sz="1300">
              <a:latin typeface="ＭＳ Ｐゴシック"/>
            </a:rPr>
            <a:t>105,110</a:t>
          </a:r>
          <a:r>
            <a:rPr kumimoji="1" lang="ja-JP" altLang="en-US" sz="1300">
              <a:latin typeface="ＭＳ Ｐゴシック"/>
            </a:rPr>
            <a:t>円となっており、過去５年類似団体平均を上回っている。これは、公共下水道特別会計に対する繰出や、国民健康保険特別会計の財政状態の悪化に伴う繰出、高齢化の進展に伴う介護保険特別会計及び後期高齢者医療特別会計の繰出が多額であることに起因しており、公共下水道特別会計の経営改善や国民健康保険特別会計の収支改善に努め、繰出金の抑制に努めていく。維持補修費についても、過去５年類似団体平均を上回って、住民一人あたり</a:t>
          </a:r>
          <a:r>
            <a:rPr kumimoji="1" lang="en-US" altLang="ja-JP" sz="1300">
              <a:latin typeface="ＭＳ Ｐゴシック"/>
            </a:rPr>
            <a:t>30,000</a:t>
          </a:r>
          <a:r>
            <a:rPr kumimoji="1" lang="ja-JP" altLang="en-US" sz="1300">
              <a:latin typeface="ＭＳ Ｐゴシック"/>
            </a:rPr>
            <a:t>円を超え、高い水準にある。本町の公共施設の多くが、建設から</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40</a:t>
          </a:r>
          <a:r>
            <a:rPr kumimoji="1" lang="ja-JP" altLang="en-US" sz="1300">
              <a:latin typeface="ＭＳ Ｐゴシック"/>
            </a:rPr>
            <a:t>年を超えており、老朽化の進行が著しいことに起因している。今後は、公共施設等総合管理計画に基づき、将来を見据えて施設の統廃合・複合化や長寿命化を図り、維持補修費の平準化に努めていく。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5,625
5,559
310.76
5,085,183
4,960,751
124,432
3,218,501
4,678,939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41.9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42418</xdr:rowOff>
    </xdr:from>
    <xdr:to>
      <xdr:col>6</xdr:col>
      <xdr:colOff>511175</xdr:colOff>
      <xdr:row>32</xdr:row>
      <xdr:rowOff>69596</xdr:rowOff>
    </xdr:to>
    <xdr:cxnSp macro="">
      <xdr:nvCxnSpPr>
        <xdr:cNvPr id="61" name="直線コネクタ 60"/>
        <xdr:cNvCxnSpPr/>
      </xdr:nvCxnSpPr>
      <xdr:spPr>
        <a:xfrm>
          <a:off x="3797300" y="5528818"/>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42418</xdr:rowOff>
    </xdr:from>
    <xdr:to>
      <xdr:col>5</xdr:col>
      <xdr:colOff>358775</xdr:colOff>
      <xdr:row>32</xdr:row>
      <xdr:rowOff>156591</xdr:rowOff>
    </xdr:to>
    <xdr:cxnSp macro="">
      <xdr:nvCxnSpPr>
        <xdr:cNvPr id="64" name="直線コネクタ 63"/>
        <xdr:cNvCxnSpPr/>
      </xdr:nvCxnSpPr>
      <xdr:spPr>
        <a:xfrm flipV="1">
          <a:off x="2908300" y="5528818"/>
          <a:ext cx="889000" cy="1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155702</xdr:rowOff>
    </xdr:from>
    <xdr:to>
      <xdr:col>4</xdr:col>
      <xdr:colOff>155575</xdr:colOff>
      <xdr:row>32</xdr:row>
      <xdr:rowOff>156591</xdr:rowOff>
    </xdr:to>
    <xdr:cxnSp macro="">
      <xdr:nvCxnSpPr>
        <xdr:cNvPr id="67" name="直線コネクタ 66"/>
        <xdr:cNvCxnSpPr/>
      </xdr:nvCxnSpPr>
      <xdr:spPr>
        <a:xfrm>
          <a:off x="2019300" y="5642102"/>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155702</xdr:rowOff>
    </xdr:from>
    <xdr:to>
      <xdr:col>2</xdr:col>
      <xdr:colOff>638175</xdr:colOff>
      <xdr:row>33</xdr:row>
      <xdr:rowOff>54610</xdr:rowOff>
    </xdr:to>
    <xdr:cxnSp macro="">
      <xdr:nvCxnSpPr>
        <xdr:cNvPr id="70" name="直線コネクタ 69"/>
        <xdr:cNvCxnSpPr/>
      </xdr:nvCxnSpPr>
      <xdr:spPr>
        <a:xfrm flipV="1">
          <a:off x="1130300" y="5642102"/>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105681</xdr:rowOff>
    </xdr:from>
    <xdr:ext cx="469744" cy="259045"/>
    <xdr:sp macro="" textlink="">
      <xdr:nvSpPr>
        <xdr:cNvPr id="72" name="テキスト ボックス 71"/>
        <xdr:cNvSpPr txBox="1"/>
      </xdr:nvSpPr>
      <xdr:spPr>
        <a:xfrm>
          <a:off x="1784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76217</xdr:rowOff>
    </xdr:from>
    <xdr:ext cx="469744" cy="259045"/>
    <xdr:sp macro="" textlink="">
      <xdr:nvSpPr>
        <xdr:cNvPr id="74" name="テキスト ボックス 73"/>
        <xdr:cNvSpPr txBox="1"/>
      </xdr:nvSpPr>
      <xdr:spPr>
        <a:xfrm>
          <a:off x="895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18796</xdr:rowOff>
    </xdr:from>
    <xdr:to>
      <xdr:col>6</xdr:col>
      <xdr:colOff>561975</xdr:colOff>
      <xdr:row>32</xdr:row>
      <xdr:rowOff>120396</xdr:rowOff>
    </xdr:to>
    <xdr:sp macro="" textlink="">
      <xdr:nvSpPr>
        <xdr:cNvPr id="80" name="円/楕円 79"/>
        <xdr:cNvSpPr/>
      </xdr:nvSpPr>
      <xdr:spPr>
        <a:xfrm>
          <a:off x="4584700" y="55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41673</xdr:rowOff>
    </xdr:from>
    <xdr:ext cx="534377" cy="259045"/>
    <xdr:sp macro="" textlink="">
      <xdr:nvSpPr>
        <xdr:cNvPr id="81" name="議会費該当値テキスト"/>
        <xdr:cNvSpPr txBox="1"/>
      </xdr:nvSpPr>
      <xdr:spPr>
        <a:xfrm>
          <a:off x="4686300" y="535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12,252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163068</xdr:rowOff>
    </xdr:from>
    <xdr:to>
      <xdr:col>5</xdr:col>
      <xdr:colOff>409575</xdr:colOff>
      <xdr:row>32</xdr:row>
      <xdr:rowOff>93218</xdr:rowOff>
    </xdr:to>
    <xdr:sp macro="" textlink="">
      <xdr:nvSpPr>
        <xdr:cNvPr id="82" name="円/楕円 81"/>
        <xdr:cNvSpPr/>
      </xdr:nvSpPr>
      <xdr:spPr>
        <a:xfrm>
          <a:off x="3746500" y="54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109745</xdr:rowOff>
    </xdr:from>
    <xdr:ext cx="534377" cy="259045"/>
    <xdr:sp macro="" textlink="">
      <xdr:nvSpPr>
        <xdr:cNvPr id="83" name="テキスト ボックス 82"/>
        <xdr:cNvSpPr txBox="1"/>
      </xdr:nvSpPr>
      <xdr:spPr>
        <a:xfrm>
          <a:off x="3530111" y="52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12,466</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105791</xdr:rowOff>
    </xdr:from>
    <xdr:to>
      <xdr:col>4</xdr:col>
      <xdr:colOff>206375</xdr:colOff>
      <xdr:row>33</xdr:row>
      <xdr:rowOff>35941</xdr:rowOff>
    </xdr:to>
    <xdr:sp macro="" textlink="">
      <xdr:nvSpPr>
        <xdr:cNvPr id="84" name="円/楕円 83"/>
        <xdr:cNvSpPr/>
      </xdr:nvSpPr>
      <xdr:spPr>
        <a:xfrm>
          <a:off x="2857500" y="55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52468</xdr:rowOff>
    </xdr:from>
    <xdr:ext cx="534377" cy="259045"/>
    <xdr:sp macro="" textlink="">
      <xdr:nvSpPr>
        <xdr:cNvPr id="85" name="テキスト ボックス 84"/>
        <xdr:cNvSpPr txBox="1"/>
      </xdr:nvSpPr>
      <xdr:spPr>
        <a:xfrm>
          <a:off x="2641111" y="536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104902</xdr:rowOff>
    </xdr:from>
    <xdr:to>
      <xdr:col>3</xdr:col>
      <xdr:colOff>3175</xdr:colOff>
      <xdr:row>33</xdr:row>
      <xdr:rowOff>35052</xdr:rowOff>
    </xdr:to>
    <xdr:sp macro="" textlink="">
      <xdr:nvSpPr>
        <xdr:cNvPr id="86" name="円/楕円 85"/>
        <xdr:cNvSpPr/>
      </xdr:nvSpPr>
      <xdr:spPr>
        <a:xfrm>
          <a:off x="1968500" y="559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51579</xdr:rowOff>
    </xdr:from>
    <xdr:ext cx="534377" cy="259045"/>
    <xdr:sp macro="" textlink="">
      <xdr:nvSpPr>
        <xdr:cNvPr id="87" name="テキスト ボックス 86"/>
        <xdr:cNvSpPr txBox="1"/>
      </xdr:nvSpPr>
      <xdr:spPr>
        <a:xfrm>
          <a:off x="1752111" y="536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3810</xdr:rowOff>
    </xdr:from>
    <xdr:to>
      <xdr:col>1</xdr:col>
      <xdr:colOff>485775</xdr:colOff>
      <xdr:row>33</xdr:row>
      <xdr:rowOff>105410</xdr:rowOff>
    </xdr:to>
    <xdr:sp macro="" textlink="">
      <xdr:nvSpPr>
        <xdr:cNvPr id="88" name="円/楕円 87"/>
        <xdr:cNvSpPr/>
      </xdr:nvSpPr>
      <xdr:spPr>
        <a:xfrm>
          <a:off x="10795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121937</xdr:rowOff>
    </xdr:from>
    <xdr:ext cx="534377" cy="259045"/>
    <xdr:sp macro="" textlink="">
      <xdr:nvSpPr>
        <xdr:cNvPr id="89" name="テキスト ボックス 88"/>
        <xdr:cNvSpPr txBox="1"/>
      </xdr:nvSpPr>
      <xdr:spPr>
        <a:xfrm>
          <a:off x="863111" y="543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41486</xdr:rowOff>
    </xdr:from>
    <xdr:to>
      <xdr:col>6</xdr:col>
      <xdr:colOff>511175</xdr:colOff>
      <xdr:row>58</xdr:row>
      <xdr:rowOff>42728</xdr:rowOff>
    </xdr:to>
    <xdr:cxnSp macro="">
      <xdr:nvCxnSpPr>
        <xdr:cNvPr id="116" name="直線コネクタ 115"/>
        <xdr:cNvCxnSpPr/>
      </xdr:nvCxnSpPr>
      <xdr:spPr>
        <a:xfrm flipV="1">
          <a:off x="3797300" y="9985586"/>
          <a:ext cx="8382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42728</xdr:rowOff>
    </xdr:from>
    <xdr:to>
      <xdr:col>5</xdr:col>
      <xdr:colOff>358775</xdr:colOff>
      <xdr:row>58</xdr:row>
      <xdr:rowOff>66139</xdr:rowOff>
    </xdr:to>
    <xdr:cxnSp macro="">
      <xdr:nvCxnSpPr>
        <xdr:cNvPr id="119" name="直線コネクタ 118"/>
        <xdr:cNvCxnSpPr/>
      </xdr:nvCxnSpPr>
      <xdr:spPr>
        <a:xfrm flipV="1">
          <a:off x="2908300" y="9986828"/>
          <a:ext cx="889000" cy="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58258</xdr:rowOff>
    </xdr:from>
    <xdr:to>
      <xdr:col>4</xdr:col>
      <xdr:colOff>155575</xdr:colOff>
      <xdr:row>58</xdr:row>
      <xdr:rowOff>66139</xdr:rowOff>
    </xdr:to>
    <xdr:cxnSp macro="">
      <xdr:nvCxnSpPr>
        <xdr:cNvPr id="122" name="直線コネクタ 121"/>
        <xdr:cNvCxnSpPr/>
      </xdr:nvCxnSpPr>
      <xdr:spPr>
        <a:xfrm>
          <a:off x="2019300" y="10002358"/>
          <a:ext cx="889000" cy="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58258</xdr:rowOff>
    </xdr:from>
    <xdr:to>
      <xdr:col>2</xdr:col>
      <xdr:colOff>638175</xdr:colOff>
      <xdr:row>58</xdr:row>
      <xdr:rowOff>58284</xdr:rowOff>
    </xdr:to>
    <xdr:cxnSp macro="">
      <xdr:nvCxnSpPr>
        <xdr:cNvPr id="125" name="直線コネクタ 124"/>
        <xdr:cNvCxnSpPr/>
      </xdr:nvCxnSpPr>
      <xdr:spPr>
        <a:xfrm flipV="1">
          <a:off x="1130300" y="10002358"/>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123901</xdr:rowOff>
    </xdr:from>
    <xdr:ext cx="599010" cy="259045"/>
    <xdr:sp macro="" textlink="">
      <xdr:nvSpPr>
        <xdr:cNvPr id="127" name="テキスト ボックス 126"/>
        <xdr:cNvSpPr txBox="1"/>
      </xdr:nvSpPr>
      <xdr:spPr>
        <a:xfrm>
          <a:off x="1719794" y="1006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125687</xdr:rowOff>
    </xdr:from>
    <xdr:ext cx="599010" cy="259045"/>
    <xdr:sp macro="" textlink="">
      <xdr:nvSpPr>
        <xdr:cNvPr id="129" name="テキスト ボックス 128"/>
        <xdr:cNvSpPr txBox="1"/>
      </xdr:nvSpPr>
      <xdr:spPr>
        <a:xfrm>
          <a:off x="830794" y="1006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162136</xdr:rowOff>
    </xdr:from>
    <xdr:to>
      <xdr:col>6</xdr:col>
      <xdr:colOff>561975</xdr:colOff>
      <xdr:row>58</xdr:row>
      <xdr:rowOff>92286</xdr:rowOff>
    </xdr:to>
    <xdr:sp macro="" textlink="">
      <xdr:nvSpPr>
        <xdr:cNvPr id="135" name="円/楕円 134"/>
        <xdr:cNvSpPr/>
      </xdr:nvSpPr>
      <xdr:spPr>
        <a:xfrm>
          <a:off x="4584700" y="99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121513</xdr:rowOff>
    </xdr:from>
    <xdr:ext cx="599010" cy="259045"/>
    <xdr:sp macro="" textlink="">
      <xdr:nvSpPr>
        <xdr:cNvPr id="136" name="総務費該当値テキスト"/>
        <xdr:cNvSpPr txBox="1"/>
      </xdr:nvSpPr>
      <xdr:spPr>
        <a:xfrm>
          <a:off x="4686300" y="972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214,817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163378</xdr:rowOff>
    </xdr:from>
    <xdr:to>
      <xdr:col>5</xdr:col>
      <xdr:colOff>409575</xdr:colOff>
      <xdr:row>58</xdr:row>
      <xdr:rowOff>93528</xdr:rowOff>
    </xdr:to>
    <xdr:sp macro="" textlink="">
      <xdr:nvSpPr>
        <xdr:cNvPr id="137" name="円/楕円 136"/>
        <xdr:cNvSpPr/>
      </xdr:nvSpPr>
      <xdr:spPr>
        <a:xfrm>
          <a:off x="3746500" y="99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110055</xdr:rowOff>
    </xdr:from>
    <xdr:ext cx="599010" cy="259045"/>
    <xdr:sp macro="" textlink="">
      <xdr:nvSpPr>
        <xdr:cNvPr id="138" name="テキスト ボックス 137"/>
        <xdr:cNvSpPr txBox="1"/>
      </xdr:nvSpPr>
      <xdr:spPr>
        <a:xfrm>
          <a:off x="3497794" y="971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212,101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15339</xdr:rowOff>
    </xdr:from>
    <xdr:to>
      <xdr:col>4</xdr:col>
      <xdr:colOff>206375</xdr:colOff>
      <xdr:row>58</xdr:row>
      <xdr:rowOff>116939</xdr:rowOff>
    </xdr:to>
    <xdr:sp macro="" textlink="">
      <xdr:nvSpPr>
        <xdr:cNvPr id="139" name="円/楕円 138"/>
        <xdr:cNvSpPr/>
      </xdr:nvSpPr>
      <xdr:spPr>
        <a:xfrm>
          <a:off x="2857500" y="99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108066</xdr:rowOff>
    </xdr:from>
    <xdr:ext cx="599010" cy="259045"/>
    <xdr:sp macro="" textlink="">
      <xdr:nvSpPr>
        <xdr:cNvPr id="140" name="テキスト ボックス 139"/>
        <xdr:cNvSpPr txBox="1"/>
      </xdr:nvSpPr>
      <xdr:spPr>
        <a:xfrm>
          <a:off x="2608794" y="1005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160,893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7458</xdr:rowOff>
    </xdr:from>
    <xdr:to>
      <xdr:col>3</xdr:col>
      <xdr:colOff>3175</xdr:colOff>
      <xdr:row>58</xdr:row>
      <xdr:rowOff>109058</xdr:rowOff>
    </xdr:to>
    <xdr:sp macro="" textlink="">
      <xdr:nvSpPr>
        <xdr:cNvPr id="141" name="円/楕円 140"/>
        <xdr:cNvSpPr/>
      </xdr:nvSpPr>
      <xdr:spPr>
        <a:xfrm>
          <a:off x="1968500" y="99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125585</xdr:rowOff>
    </xdr:from>
    <xdr:ext cx="599010" cy="259045"/>
    <xdr:sp macro="" textlink="">
      <xdr:nvSpPr>
        <xdr:cNvPr id="142" name="テキスト ボックス 141"/>
        <xdr:cNvSpPr txBox="1"/>
      </xdr:nvSpPr>
      <xdr:spPr>
        <a:xfrm>
          <a:off x="1719794" y="972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178,133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7484</xdr:rowOff>
    </xdr:from>
    <xdr:to>
      <xdr:col>1</xdr:col>
      <xdr:colOff>485775</xdr:colOff>
      <xdr:row>58</xdr:row>
      <xdr:rowOff>109084</xdr:rowOff>
    </xdr:to>
    <xdr:sp macro="" textlink="">
      <xdr:nvSpPr>
        <xdr:cNvPr id="143" name="円/楕円 142"/>
        <xdr:cNvSpPr/>
      </xdr:nvSpPr>
      <xdr:spPr>
        <a:xfrm>
          <a:off x="1079500" y="99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125611</xdr:rowOff>
    </xdr:from>
    <xdr:ext cx="599010" cy="259045"/>
    <xdr:sp macro="" textlink="">
      <xdr:nvSpPr>
        <xdr:cNvPr id="144" name="テキスト ボックス 143"/>
        <xdr:cNvSpPr txBox="1"/>
      </xdr:nvSpPr>
      <xdr:spPr>
        <a:xfrm>
          <a:off x="830794" y="972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46851</xdr:rowOff>
    </xdr:from>
    <xdr:to>
      <xdr:col>6</xdr:col>
      <xdr:colOff>511175</xdr:colOff>
      <xdr:row>77</xdr:row>
      <xdr:rowOff>97149</xdr:rowOff>
    </xdr:to>
    <xdr:cxnSp macro="">
      <xdr:nvCxnSpPr>
        <xdr:cNvPr id="172" name="直線コネクタ 171"/>
        <xdr:cNvCxnSpPr/>
      </xdr:nvCxnSpPr>
      <xdr:spPr>
        <a:xfrm flipV="1">
          <a:off x="3797300" y="13248501"/>
          <a:ext cx="838200" cy="5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97149</xdr:rowOff>
    </xdr:from>
    <xdr:to>
      <xdr:col>5</xdr:col>
      <xdr:colOff>358775</xdr:colOff>
      <xdr:row>77</xdr:row>
      <xdr:rowOff>122673</xdr:rowOff>
    </xdr:to>
    <xdr:cxnSp macro="">
      <xdr:nvCxnSpPr>
        <xdr:cNvPr id="175" name="直線コネクタ 174"/>
        <xdr:cNvCxnSpPr/>
      </xdr:nvCxnSpPr>
      <xdr:spPr>
        <a:xfrm flipV="1">
          <a:off x="2908300" y="13298799"/>
          <a:ext cx="889000" cy="2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122673</xdr:rowOff>
    </xdr:from>
    <xdr:to>
      <xdr:col>4</xdr:col>
      <xdr:colOff>155575</xdr:colOff>
      <xdr:row>78</xdr:row>
      <xdr:rowOff>18776</xdr:rowOff>
    </xdr:to>
    <xdr:cxnSp macro="">
      <xdr:nvCxnSpPr>
        <xdr:cNvPr id="178" name="直線コネクタ 177"/>
        <xdr:cNvCxnSpPr/>
      </xdr:nvCxnSpPr>
      <xdr:spPr>
        <a:xfrm flipV="1">
          <a:off x="2019300" y="13324323"/>
          <a:ext cx="889000" cy="6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139333</xdr:rowOff>
    </xdr:from>
    <xdr:ext cx="599010" cy="259045"/>
    <xdr:sp macro="" textlink="">
      <xdr:nvSpPr>
        <xdr:cNvPr id="180" name="テキスト ボックス 179"/>
        <xdr:cNvSpPr txBox="1"/>
      </xdr:nvSpPr>
      <xdr:spPr>
        <a:xfrm>
          <a:off x="2608794" y="1299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137556</xdr:rowOff>
    </xdr:from>
    <xdr:to>
      <xdr:col>2</xdr:col>
      <xdr:colOff>638175</xdr:colOff>
      <xdr:row>78</xdr:row>
      <xdr:rowOff>18776</xdr:rowOff>
    </xdr:to>
    <xdr:cxnSp macro="">
      <xdr:nvCxnSpPr>
        <xdr:cNvPr id="181" name="直線コネクタ 180"/>
        <xdr:cNvCxnSpPr/>
      </xdr:nvCxnSpPr>
      <xdr:spPr>
        <a:xfrm>
          <a:off x="1130300" y="13339206"/>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33469</xdr:rowOff>
    </xdr:from>
    <xdr:ext cx="599010" cy="259045"/>
    <xdr:sp macro="" textlink="">
      <xdr:nvSpPr>
        <xdr:cNvPr id="183" name="テキスト ボックス 182"/>
        <xdr:cNvSpPr txBox="1"/>
      </xdr:nvSpPr>
      <xdr:spPr>
        <a:xfrm>
          <a:off x="1719794" y="130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158687</xdr:rowOff>
    </xdr:from>
    <xdr:ext cx="599010" cy="259045"/>
    <xdr:sp macro="" textlink="">
      <xdr:nvSpPr>
        <xdr:cNvPr id="185" name="テキスト ボックス 184"/>
        <xdr:cNvSpPr txBox="1"/>
      </xdr:nvSpPr>
      <xdr:spPr>
        <a:xfrm>
          <a:off x="830794" y="130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167501</xdr:rowOff>
    </xdr:from>
    <xdr:to>
      <xdr:col>6</xdr:col>
      <xdr:colOff>561975</xdr:colOff>
      <xdr:row>77</xdr:row>
      <xdr:rowOff>97651</xdr:rowOff>
    </xdr:to>
    <xdr:sp macro="" textlink="">
      <xdr:nvSpPr>
        <xdr:cNvPr id="191" name="円/楕円 190"/>
        <xdr:cNvSpPr/>
      </xdr:nvSpPr>
      <xdr:spPr>
        <a:xfrm>
          <a:off x="4584700" y="131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145928</xdr:rowOff>
    </xdr:from>
    <xdr:ext cx="599010" cy="259045"/>
    <xdr:sp macro="" textlink="">
      <xdr:nvSpPr>
        <xdr:cNvPr id="192" name="民生費該当値テキスト"/>
        <xdr:cNvSpPr txBox="1"/>
      </xdr:nvSpPr>
      <xdr:spPr>
        <a:xfrm>
          <a:off x="4686300" y="1317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157,808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46349</xdr:rowOff>
    </xdr:from>
    <xdr:to>
      <xdr:col>5</xdr:col>
      <xdr:colOff>409575</xdr:colOff>
      <xdr:row>77</xdr:row>
      <xdr:rowOff>147949</xdr:rowOff>
    </xdr:to>
    <xdr:sp macro="" textlink="">
      <xdr:nvSpPr>
        <xdr:cNvPr id="193" name="円/楕円 192"/>
        <xdr:cNvSpPr/>
      </xdr:nvSpPr>
      <xdr:spPr>
        <a:xfrm>
          <a:off x="3746500" y="132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139076</xdr:rowOff>
    </xdr:from>
    <xdr:ext cx="599010" cy="259045"/>
    <xdr:sp macro="" textlink="">
      <xdr:nvSpPr>
        <xdr:cNvPr id="194" name="テキスト ボックス 193"/>
        <xdr:cNvSpPr txBox="1"/>
      </xdr:nvSpPr>
      <xdr:spPr>
        <a:xfrm>
          <a:off x="3497794" y="13340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146,807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71873</xdr:rowOff>
    </xdr:from>
    <xdr:to>
      <xdr:col>4</xdr:col>
      <xdr:colOff>206375</xdr:colOff>
      <xdr:row>78</xdr:row>
      <xdr:rowOff>2023</xdr:rowOff>
    </xdr:to>
    <xdr:sp macro="" textlink="">
      <xdr:nvSpPr>
        <xdr:cNvPr id="195" name="円/楕円 194"/>
        <xdr:cNvSpPr/>
      </xdr:nvSpPr>
      <xdr:spPr>
        <a:xfrm>
          <a:off x="2857500" y="132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164600</xdr:rowOff>
    </xdr:from>
    <xdr:ext cx="599010" cy="259045"/>
    <xdr:sp macro="" textlink="">
      <xdr:nvSpPr>
        <xdr:cNvPr id="196" name="テキスト ボックス 195"/>
        <xdr:cNvSpPr txBox="1"/>
      </xdr:nvSpPr>
      <xdr:spPr>
        <a:xfrm>
          <a:off x="2608794" y="1336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141,224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139426</xdr:rowOff>
    </xdr:from>
    <xdr:to>
      <xdr:col>3</xdr:col>
      <xdr:colOff>3175</xdr:colOff>
      <xdr:row>78</xdr:row>
      <xdr:rowOff>69576</xdr:rowOff>
    </xdr:to>
    <xdr:sp macro="" textlink="">
      <xdr:nvSpPr>
        <xdr:cNvPr id="197" name="円/楕円 196"/>
        <xdr:cNvSpPr/>
      </xdr:nvSpPr>
      <xdr:spPr>
        <a:xfrm>
          <a:off x="1968500" y="133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60703</xdr:rowOff>
    </xdr:from>
    <xdr:ext cx="599010" cy="259045"/>
    <xdr:sp macro="" textlink="">
      <xdr:nvSpPr>
        <xdr:cNvPr id="198" name="テキスト ボックス 197"/>
        <xdr:cNvSpPr txBox="1"/>
      </xdr:nvSpPr>
      <xdr:spPr>
        <a:xfrm>
          <a:off x="1719794" y="1343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126,449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86756</xdr:rowOff>
    </xdr:from>
    <xdr:to>
      <xdr:col>1</xdr:col>
      <xdr:colOff>485775</xdr:colOff>
      <xdr:row>78</xdr:row>
      <xdr:rowOff>16906</xdr:rowOff>
    </xdr:to>
    <xdr:sp macro="" textlink="">
      <xdr:nvSpPr>
        <xdr:cNvPr id="199" name="円/楕円 198"/>
        <xdr:cNvSpPr/>
      </xdr:nvSpPr>
      <xdr:spPr>
        <a:xfrm>
          <a:off x="1079500" y="132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8033</xdr:rowOff>
    </xdr:from>
    <xdr:ext cx="599010" cy="259045"/>
    <xdr:sp macro="" textlink="">
      <xdr:nvSpPr>
        <xdr:cNvPr id="200" name="テキスト ボックス 199"/>
        <xdr:cNvSpPr txBox="1"/>
      </xdr:nvSpPr>
      <xdr:spPr>
        <a:xfrm>
          <a:off x="830794" y="1338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53657</xdr:rowOff>
    </xdr:from>
    <xdr:to>
      <xdr:col>6</xdr:col>
      <xdr:colOff>511175</xdr:colOff>
      <xdr:row>97</xdr:row>
      <xdr:rowOff>73175</xdr:rowOff>
    </xdr:to>
    <xdr:cxnSp macro="">
      <xdr:nvCxnSpPr>
        <xdr:cNvPr id="227" name="直線コネクタ 226"/>
        <xdr:cNvCxnSpPr/>
      </xdr:nvCxnSpPr>
      <xdr:spPr>
        <a:xfrm flipV="1">
          <a:off x="3797300" y="16684307"/>
          <a:ext cx="8382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59364</xdr:rowOff>
    </xdr:from>
    <xdr:to>
      <xdr:col>5</xdr:col>
      <xdr:colOff>358775</xdr:colOff>
      <xdr:row>97</xdr:row>
      <xdr:rowOff>73175</xdr:rowOff>
    </xdr:to>
    <xdr:cxnSp macro="">
      <xdr:nvCxnSpPr>
        <xdr:cNvPr id="230" name="直線コネクタ 229"/>
        <xdr:cNvCxnSpPr/>
      </xdr:nvCxnSpPr>
      <xdr:spPr>
        <a:xfrm>
          <a:off x="2908300" y="16690014"/>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59364</xdr:rowOff>
    </xdr:from>
    <xdr:to>
      <xdr:col>4</xdr:col>
      <xdr:colOff>155575</xdr:colOff>
      <xdr:row>97</xdr:row>
      <xdr:rowOff>80738</xdr:rowOff>
    </xdr:to>
    <xdr:cxnSp macro="">
      <xdr:nvCxnSpPr>
        <xdr:cNvPr id="233" name="直線コネクタ 232"/>
        <xdr:cNvCxnSpPr/>
      </xdr:nvCxnSpPr>
      <xdr:spPr>
        <a:xfrm flipV="1">
          <a:off x="2019300" y="16690014"/>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18784</xdr:rowOff>
    </xdr:from>
    <xdr:ext cx="534377" cy="259045"/>
    <xdr:sp macro="" textlink="">
      <xdr:nvSpPr>
        <xdr:cNvPr id="235" name="テキスト ボックス 234"/>
        <xdr:cNvSpPr txBox="1"/>
      </xdr:nvSpPr>
      <xdr:spPr>
        <a:xfrm>
          <a:off x="2641111" y="168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80738</xdr:rowOff>
    </xdr:from>
    <xdr:to>
      <xdr:col>2</xdr:col>
      <xdr:colOff>638175</xdr:colOff>
      <xdr:row>97</xdr:row>
      <xdr:rowOff>84559</xdr:rowOff>
    </xdr:to>
    <xdr:cxnSp macro="">
      <xdr:nvCxnSpPr>
        <xdr:cNvPr id="236" name="直線コネクタ 235"/>
        <xdr:cNvCxnSpPr/>
      </xdr:nvCxnSpPr>
      <xdr:spPr>
        <a:xfrm flipV="1">
          <a:off x="1130300" y="16711388"/>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31213</xdr:rowOff>
    </xdr:from>
    <xdr:ext cx="534377" cy="259045"/>
    <xdr:sp macro="" textlink="">
      <xdr:nvSpPr>
        <xdr:cNvPr id="238" name="テキスト ボックス 237"/>
        <xdr:cNvSpPr txBox="1"/>
      </xdr:nvSpPr>
      <xdr:spPr>
        <a:xfrm>
          <a:off x="1752111" y="1683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43786</xdr:rowOff>
    </xdr:from>
    <xdr:ext cx="534377" cy="259045"/>
    <xdr:sp macro="" textlink="">
      <xdr:nvSpPr>
        <xdr:cNvPr id="240" name="テキスト ボックス 239"/>
        <xdr:cNvSpPr txBox="1"/>
      </xdr:nvSpPr>
      <xdr:spPr>
        <a:xfrm>
          <a:off x="863111" y="168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2857</xdr:rowOff>
    </xdr:from>
    <xdr:to>
      <xdr:col>6</xdr:col>
      <xdr:colOff>561975</xdr:colOff>
      <xdr:row>97</xdr:row>
      <xdr:rowOff>104457</xdr:rowOff>
    </xdr:to>
    <xdr:sp macro="" textlink="">
      <xdr:nvSpPr>
        <xdr:cNvPr id="246" name="円/楕円 245"/>
        <xdr:cNvSpPr/>
      </xdr:nvSpPr>
      <xdr:spPr>
        <a:xfrm>
          <a:off x="4584700" y="166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25734</xdr:rowOff>
    </xdr:from>
    <xdr:ext cx="599010" cy="259045"/>
    <xdr:sp macro="" textlink="">
      <xdr:nvSpPr>
        <xdr:cNvPr id="247" name="衛生費該当値テキスト"/>
        <xdr:cNvSpPr txBox="1"/>
      </xdr:nvSpPr>
      <xdr:spPr>
        <a:xfrm>
          <a:off x="4686300" y="1648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22375</xdr:rowOff>
    </xdr:from>
    <xdr:to>
      <xdr:col>5</xdr:col>
      <xdr:colOff>409575</xdr:colOff>
      <xdr:row>97</xdr:row>
      <xdr:rowOff>123975</xdr:rowOff>
    </xdr:to>
    <xdr:sp macro="" textlink="">
      <xdr:nvSpPr>
        <xdr:cNvPr id="248" name="円/楕円 247"/>
        <xdr:cNvSpPr/>
      </xdr:nvSpPr>
      <xdr:spPr>
        <a:xfrm>
          <a:off x="3746500" y="166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140502</xdr:rowOff>
    </xdr:from>
    <xdr:ext cx="599010" cy="259045"/>
    <xdr:sp macro="" textlink="">
      <xdr:nvSpPr>
        <xdr:cNvPr id="249" name="テキスト ボックス 248"/>
        <xdr:cNvSpPr txBox="1"/>
      </xdr:nvSpPr>
      <xdr:spPr>
        <a:xfrm>
          <a:off x="3497794" y="1642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8564</xdr:rowOff>
    </xdr:from>
    <xdr:to>
      <xdr:col>4</xdr:col>
      <xdr:colOff>206375</xdr:colOff>
      <xdr:row>97</xdr:row>
      <xdr:rowOff>110164</xdr:rowOff>
    </xdr:to>
    <xdr:sp macro="" textlink="">
      <xdr:nvSpPr>
        <xdr:cNvPr id="250" name="円/楕円 249"/>
        <xdr:cNvSpPr/>
      </xdr:nvSpPr>
      <xdr:spPr>
        <a:xfrm>
          <a:off x="2857500" y="1663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126691</xdr:rowOff>
    </xdr:from>
    <xdr:ext cx="599010" cy="259045"/>
    <xdr:sp macro="" textlink="">
      <xdr:nvSpPr>
        <xdr:cNvPr id="251" name="テキスト ボックス 250"/>
        <xdr:cNvSpPr txBox="1"/>
      </xdr:nvSpPr>
      <xdr:spPr>
        <a:xfrm>
          <a:off x="2608794" y="1641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29938</xdr:rowOff>
    </xdr:from>
    <xdr:to>
      <xdr:col>3</xdr:col>
      <xdr:colOff>3175</xdr:colOff>
      <xdr:row>97</xdr:row>
      <xdr:rowOff>131538</xdr:rowOff>
    </xdr:to>
    <xdr:sp macro="" textlink="">
      <xdr:nvSpPr>
        <xdr:cNvPr id="252" name="円/楕円 251"/>
        <xdr:cNvSpPr/>
      </xdr:nvSpPr>
      <xdr:spPr>
        <a:xfrm>
          <a:off x="1968500" y="1666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148065</xdr:rowOff>
    </xdr:from>
    <xdr:ext cx="599010" cy="259045"/>
    <xdr:sp macro="" textlink="">
      <xdr:nvSpPr>
        <xdr:cNvPr id="253" name="テキスト ボックス 252"/>
        <xdr:cNvSpPr txBox="1"/>
      </xdr:nvSpPr>
      <xdr:spPr>
        <a:xfrm>
          <a:off x="1719794" y="1643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33759</xdr:rowOff>
    </xdr:from>
    <xdr:to>
      <xdr:col>1</xdr:col>
      <xdr:colOff>485775</xdr:colOff>
      <xdr:row>97</xdr:row>
      <xdr:rowOff>135359</xdr:rowOff>
    </xdr:to>
    <xdr:sp macro="" textlink="">
      <xdr:nvSpPr>
        <xdr:cNvPr id="254" name="円/楕円 253"/>
        <xdr:cNvSpPr/>
      </xdr:nvSpPr>
      <xdr:spPr>
        <a:xfrm>
          <a:off x="1079500" y="166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151886</xdr:rowOff>
    </xdr:from>
    <xdr:ext cx="534377" cy="259045"/>
    <xdr:sp macro="" textlink="">
      <xdr:nvSpPr>
        <xdr:cNvPr id="255" name="テキスト ボックス 254"/>
        <xdr:cNvSpPr txBox="1"/>
      </xdr:nvSpPr>
      <xdr:spPr>
        <a:xfrm>
          <a:off x="863111" y="1643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16218</xdr:rowOff>
    </xdr:from>
    <xdr:to>
      <xdr:col>15</xdr:col>
      <xdr:colOff>180975</xdr:colOff>
      <xdr:row>39</xdr:row>
      <xdr:rowOff>17666</xdr:rowOff>
    </xdr:to>
    <xdr:cxnSp macro="">
      <xdr:nvCxnSpPr>
        <xdr:cNvPr id="284" name="直線コネクタ 283"/>
        <xdr:cNvCxnSpPr/>
      </xdr:nvCxnSpPr>
      <xdr:spPr>
        <a:xfrm flipV="1">
          <a:off x="9639300" y="6702768"/>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17666</xdr:rowOff>
    </xdr:from>
    <xdr:to>
      <xdr:col>14</xdr:col>
      <xdr:colOff>28575</xdr:colOff>
      <xdr:row>39</xdr:row>
      <xdr:rowOff>19533</xdr:rowOff>
    </xdr:to>
    <xdr:cxnSp macro="">
      <xdr:nvCxnSpPr>
        <xdr:cNvPr id="287" name="直線コネクタ 286"/>
        <xdr:cNvCxnSpPr/>
      </xdr:nvCxnSpPr>
      <xdr:spPr>
        <a:xfrm flipV="1">
          <a:off x="8750300" y="6704216"/>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19533</xdr:rowOff>
    </xdr:from>
    <xdr:to>
      <xdr:col>12</xdr:col>
      <xdr:colOff>511175</xdr:colOff>
      <xdr:row>39</xdr:row>
      <xdr:rowOff>20028</xdr:rowOff>
    </xdr:to>
    <xdr:cxnSp macro="">
      <xdr:nvCxnSpPr>
        <xdr:cNvPr id="290" name="直線コネクタ 289"/>
        <xdr:cNvCxnSpPr/>
      </xdr:nvCxnSpPr>
      <xdr:spPr>
        <a:xfrm flipV="1">
          <a:off x="7861300" y="6706083"/>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14355</xdr:rowOff>
    </xdr:from>
    <xdr:ext cx="469744" cy="259045"/>
    <xdr:sp macro="" textlink="">
      <xdr:nvSpPr>
        <xdr:cNvPr id="292" name="テキスト ボックス 291"/>
        <xdr:cNvSpPr txBox="1"/>
      </xdr:nvSpPr>
      <xdr:spPr>
        <a:xfrm>
          <a:off x="8515427" y="63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20028</xdr:rowOff>
    </xdr:from>
    <xdr:to>
      <xdr:col>11</xdr:col>
      <xdr:colOff>307975</xdr:colOff>
      <xdr:row>39</xdr:row>
      <xdr:rowOff>20866</xdr:rowOff>
    </xdr:to>
    <xdr:cxnSp macro="">
      <xdr:nvCxnSpPr>
        <xdr:cNvPr id="293" name="直線コネクタ 292"/>
        <xdr:cNvCxnSpPr/>
      </xdr:nvCxnSpPr>
      <xdr:spPr>
        <a:xfrm flipV="1">
          <a:off x="6972300" y="6706578"/>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170946</xdr:rowOff>
    </xdr:from>
    <xdr:ext cx="469744" cy="259045"/>
    <xdr:sp macro="" textlink="">
      <xdr:nvSpPr>
        <xdr:cNvPr id="295" name="テキスト ボックス 294"/>
        <xdr:cNvSpPr txBox="1"/>
      </xdr:nvSpPr>
      <xdr:spPr>
        <a:xfrm>
          <a:off x="7626427" y="63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160736</xdr:rowOff>
    </xdr:from>
    <xdr:ext cx="469744" cy="259045"/>
    <xdr:sp macro="" textlink="">
      <xdr:nvSpPr>
        <xdr:cNvPr id="297" name="テキスト ボックス 296"/>
        <xdr:cNvSpPr txBox="1"/>
      </xdr:nvSpPr>
      <xdr:spPr>
        <a:xfrm>
          <a:off x="6737427" y="63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136868</xdr:rowOff>
    </xdr:from>
    <xdr:to>
      <xdr:col>15</xdr:col>
      <xdr:colOff>231775</xdr:colOff>
      <xdr:row>39</xdr:row>
      <xdr:rowOff>67018</xdr:rowOff>
    </xdr:to>
    <xdr:sp macro="" textlink="">
      <xdr:nvSpPr>
        <xdr:cNvPr id="303" name="円/楕円 302"/>
        <xdr:cNvSpPr/>
      </xdr:nvSpPr>
      <xdr:spPr>
        <a:xfrm>
          <a:off x="10426700" y="66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378565" cy="259045"/>
    <xdr:sp macro="" textlink="">
      <xdr:nvSpPr>
        <xdr:cNvPr id="304" name="労働費該当値テキスト"/>
        <xdr:cNvSpPr txBox="1"/>
      </xdr:nvSpPr>
      <xdr:spPr>
        <a:xfrm>
          <a:off x="10528300" y="6623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138316</xdr:rowOff>
    </xdr:from>
    <xdr:to>
      <xdr:col>14</xdr:col>
      <xdr:colOff>79375</xdr:colOff>
      <xdr:row>39</xdr:row>
      <xdr:rowOff>68466</xdr:rowOff>
    </xdr:to>
    <xdr:sp macro="" textlink="">
      <xdr:nvSpPr>
        <xdr:cNvPr id="305" name="円/楕円 304"/>
        <xdr:cNvSpPr/>
      </xdr:nvSpPr>
      <xdr:spPr>
        <a:xfrm>
          <a:off x="9588500" y="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59593</xdr:rowOff>
    </xdr:from>
    <xdr:ext cx="378565" cy="259045"/>
    <xdr:sp macro="" textlink="">
      <xdr:nvSpPr>
        <xdr:cNvPr id="306" name="テキスト ボックス 305"/>
        <xdr:cNvSpPr txBox="1"/>
      </xdr:nvSpPr>
      <xdr:spPr>
        <a:xfrm>
          <a:off x="9450017" y="674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140183</xdr:rowOff>
    </xdr:from>
    <xdr:to>
      <xdr:col>12</xdr:col>
      <xdr:colOff>561975</xdr:colOff>
      <xdr:row>39</xdr:row>
      <xdr:rowOff>70333</xdr:rowOff>
    </xdr:to>
    <xdr:sp macro="" textlink="">
      <xdr:nvSpPr>
        <xdr:cNvPr id="307" name="円/楕円 306"/>
        <xdr:cNvSpPr/>
      </xdr:nvSpPr>
      <xdr:spPr>
        <a:xfrm>
          <a:off x="8699500" y="66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61460</xdr:rowOff>
    </xdr:from>
    <xdr:ext cx="378565" cy="259045"/>
    <xdr:sp macro="" textlink="">
      <xdr:nvSpPr>
        <xdr:cNvPr id="308" name="テキスト ボックス 307"/>
        <xdr:cNvSpPr txBox="1"/>
      </xdr:nvSpPr>
      <xdr:spPr>
        <a:xfrm>
          <a:off x="8561017" y="6748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140678</xdr:rowOff>
    </xdr:from>
    <xdr:to>
      <xdr:col>11</xdr:col>
      <xdr:colOff>358775</xdr:colOff>
      <xdr:row>39</xdr:row>
      <xdr:rowOff>70828</xdr:rowOff>
    </xdr:to>
    <xdr:sp macro="" textlink="">
      <xdr:nvSpPr>
        <xdr:cNvPr id="309" name="円/楕円 308"/>
        <xdr:cNvSpPr/>
      </xdr:nvSpPr>
      <xdr:spPr>
        <a:xfrm>
          <a:off x="7810500" y="66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61955</xdr:rowOff>
    </xdr:from>
    <xdr:ext cx="378565" cy="259045"/>
    <xdr:sp macro="" textlink="">
      <xdr:nvSpPr>
        <xdr:cNvPr id="310" name="テキスト ボックス 309"/>
        <xdr:cNvSpPr txBox="1"/>
      </xdr:nvSpPr>
      <xdr:spPr>
        <a:xfrm>
          <a:off x="7672017" y="6748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141516</xdr:rowOff>
    </xdr:from>
    <xdr:to>
      <xdr:col>10</xdr:col>
      <xdr:colOff>155575</xdr:colOff>
      <xdr:row>39</xdr:row>
      <xdr:rowOff>71666</xdr:rowOff>
    </xdr:to>
    <xdr:sp macro="" textlink="">
      <xdr:nvSpPr>
        <xdr:cNvPr id="311" name="円/楕円 310"/>
        <xdr:cNvSpPr/>
      </xdr:nvSpPr>
      <xdr:spPr>
        <a:xfrm>
          <a:off x="6921500" y="6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62793</xdr:rowOff>
    </xdr:from>
    <xdr:ext cx="378565" cy="259045"/>
    <xdr:sp macro="" textlink="">
      <xdr:nvSpPr>
        <xdr:cNvPr id="312" name="テキスト ボックス 311"/>
        <xdr:cNvSpPr txBox="1"/>
      </xdr:nvSpPr>
      <xdr:spPr>
        <a:xfrm>
          <a:off x="6783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32770</xdr:rowOff>
    </xdr:from>
    <xdr:to>
      <xdr:col>15</xdr:col>
      <xdr:colOff>180975</xdr:colOff>
      <xdr:row>58</xdr:row>
      <xdr:rowOff>60147</xdr:rowOff>
    </xdr:to>
    <xdr:cxnSp macro="">
      <xdr:nvCxnSpPr>
        <xdr:cNvPr id="339" name="直線コネクタ 338"/>
        <xdr:cNvCxnSpPr/>
      </xdr:nvCxnSpPr>
      <xdr:spPr>
        <a:xfrm flipV="1">
          <a:off x="9639300" y="9976870"/>
          <a:ext cx="8382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130961</xdr:rowOff>
    </xdr:from>
    <xdr:to>
      <xdr:col>14</xdr:col>
      <xdr:colOff>28575</xdr:colOff>
      <xdr:row>58</xdr:row>
      <xdr:rowOff>60147</xdr:rowOff>
    </xdr:to>
    <xdr:cxnSp macro="">
      <xdr:nvCxnSpPr>
        <xdr:cNvPr id="342" name="直線コネクタ 341"/>
        <xdr:cNvCxnSpPr/>
      </xdr:nvCxnSpPr>
      <xdr:spPr>
        <a:xfrm>
          <a:off x="8750300" y="9903611"/>
          <a:ext cx="889000" cy="10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130961</xdr:rowOff>
    </xdr:from>
    <xdr:to>
      <xdr:col>12</xdr:col>
      <xdr:colOff>511175</xdr:colOff>
      <xdr:row>58</xdr:row>
      <xdr:rowOff>2815</xdr:rowOff>
    </xdr:to>
    <xdr:cxnSp macro="">
      <xdr:nvCxnSpPr>
        <xdr:cNvPr id="345" name="直線コネクタ 344"/>
        <xdr:cNvCxnSpPr/>
      </xdr:nvCxnSpPr>
      <xdr:spPr>
        <a:xfrm flipV="1">
          <a:off x="7861300" y="9903611"/>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93842</xdr:rowOff>
    </xdr:from>
    <xdr:ext cx="534377" cy="259045"/>
    <xdr:sp macro="" textlink="">
      <xdr:nvSpPr>
        <xdr:cNvPr id="347" name="テキスト ボックス 346"/>
        <xdr:cNvSpPr txBox="1"/>
      </xdr:nvSpPr>
      <xdr:spPr>
        <a:xfrm>
          <a:off x="848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2815</xdr:rowOff>
    </xdr:from>
    <xdr:to>
      <xdr:col>11</xdr:col>
      <xdr:colOff>307975</xdr:colOff>
      <xdr:row>58</xdr:row>
      <xdr:rowOff>43990</xdr:rowOff>
    </xdr:to>
    <xdr:cxnSp macro="">
      <xdr:nvCxnSpPr>
        <xdr:cNvPr id="348" name="直線コネクタ 347"/>
        <xdr:cNvCxnSpPr/>
      </xdr:nvCxnSpPr>
      <xdr:spPr>
        <a:xfrm flipV="1">
          <a:off x="6972300" y="9946915"/>
          <a:ext cx="889000"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92640</xdr:rowOff>
    </xdr:from>
    <xdr:ext cx="534377" cy="259045"/>
    <xdr:sp macro="" textlink="">
      <xdr:nvSpPr>
        <xdr:cNvPr id="350" name="テキスト ボックス 349"/>
        <xdr:cNvSpPr txBox="1"/>
      </xdr:nvSpPr>
      <xdr:spPr>
        <a:xfrm>
          <a:off x="7594111" y="100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101210</xdr:rowOff>
    </xdr:from>
    <xdr:ext cx="534377" cy="259045"/>
    <xdr:sp macro="" textlink="">
      <xdr:nvSpPr>
        <xdr:cNvPr id="352" name="テキスト ボックス 351"/>
        <xdr:cNvSpPr txBox="1"/>
      </xdr:nvSpPr>
      <xdr:spPr>
        <a:xfrm>
          <a:off x="6705111" y="100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153420</xdr:rowOff>
    </xdr:from>
    <xdr:to>
      <xdr:col>15</xdr:col>
      <xdr:colOff>231775</xdr:colOff>
      <xdr:row>58</xdr:row>
      <xdr:rowOff>83570</xdr:rowOff>
    </xdr:to>
    <xdr:sp macro="" textlink="">
      <xdr:nvSpPr>
        <xdr:cNvPr id="358" name="円/楕円 357"/>
        <xdr:cNvSpPr/>
      </xdr:nvSpPr>
      <xdr:spPr>
        <a:xfrm>
          <a:off x="10426700" y="992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117905</xdr:rowOff>
    </xdr:from>
    <xdr:ext cx="534377" cy="259045"/>
    <xdr:sp macro="" textlink="">
      <xdr:nvSpPr>
        <xdr:cNvPr id="359" name="農林水産業費該当値テキスト"/>
        <xdr:cNvSpPr txBox="1"/>
      </xdr:nvSpPr>
      <xdr:spPr>
        <a:xfrm>
          <a:off x="10528300" y="989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9347</xdr:rowOff>
    </xdr:from>
    <xdr:to>
      <xdr:col>14</xdr:col>
      <xdr:colOff>79375</xdr:colOff>
      <xdr:row>58</xdr:row>
      <xdr:rowOff>110947</xdr:rowOff>
    </xdr:to>
    <xdr:sp macro="" textlink="">
      <xdr:nvSpPr>
        <xdr:cNvPr id="360" name="円/楕円 359"/>
        <xdr:cNvSpPr/>
      </xdr:nvSpPr>
      <xdr:spPr>
        <a:xfrm>
          <a:off x="9588500" y="99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102074</xdr:rowOff>
    </xdr:from>
    <xdr:ext cx="534377" cy="259045"/>
    <xdr:sp macro="" textlink="">
      <xdr:nvSpPr>
        <xdr:cNvPr id="361" name="テキスト ボックス 360"/>
        <xdr:cNvSpPr txBox="1"/>
      </xdr:nvSpPr>
      <xdr:spPr>
        <a:xfrm>
          <a:off x="9372111" y="10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80161</xdr:rowOff>
    </xdr:from>
    <xdr:to>
      <xdr:col>12</xdr:col>
      <xdr:colOff>561975</xdr:colOff>
      <xdr:row>58</xdr:row>
      <xdr:rowOff>10311</xdr:rowOff>
    </xdr:to>
    <xdr:sp macro="" textlink="">
      <xdr:nvSpPr>
        <xdr:cNvPr id="362" name="円/楕円 361"/>
        <xdr:cNvSpPr/>
      </xdr:nvSpPr>
      <xdr:spPr>
        <a:xfrm>
          <a:off x="8699500" y="98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26838</xdr:rowOff>
    </xdr:from>
    <xdr:ext cx="534377" cy="259045"/>
    <xdr:sp macro="" textlink="">
      <xdr:nvSpPr>
        <xdr:cNvPr id="363" name="テキスト ボックス 362"/>
        <xdr:cNvSpPr txBox="1"/>
      </xdr:nvSpPr>
      <xdr:spPr>
        <a:xfrm>
          <a:off x="8483111" y="962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123465</xdr:rowOff>
    </xdr:from>
    <xdr:to>
      <xdr:col>11</xdr:col>
      <xdr:colOff>358775</xdr:colOff>
      <xdr:row>58</xdr:row>
      <xdr:rowOff>53615</xdr:rowOff>
    </xdr:to>
    <xdr:sp macro="" textlink="">
      <xdr:nvSpPr>
        <xdr:cNvPr id="364" name="円/楕円 363"/>
        <xdr:cNvSpPr/>
      </xdr:nvSpPr>
      <xdr:spPr>
        <a:xfrm>
          <a:off x="7810500" y="98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70142</xdr:rowOff>
    </xdr:from>
    <xdr:ext cx="534377" cy="259045"/>
    <xdr:sp macro="" textlink="">
      <xdr:nvSpPr>
        <xdr:cNvPr id="365" name="テキスト ボックス 364"/>
        <xdr:cNvSpPr txBox="1"/>
      </xdr:nvSpPr>
      <xdr:spPr>
        <a:xfrm>
          <a:off x="7594111" y="96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164640</xdr:rowOff>
    </xdr:from>
    <xdr:to>
      <xdr:col>10</xdr:col>
      <xdr:colOff>155575</xdr:colOff>
      <xdr:row>58</xdr:row>
      <xdr:rowOff>94790</xdr:rowOff>
    </xdr:to>
    <xdr:sp macro="" textlink="">
      <xdr:nvSpPr>
        <xdr:cNvPr id="366" name="円/楕円 365"/>
        <xdr:cNvSpPr/>
      </xdr:nvSpPr>
      <xdr:spPr>
        <a:xfrm>
          <a:off x="6921500" y="99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111317</xdr:rowOff>
    </xdr:from>
    <xdr:ext cx="534377" cy="259045"/>
    <xdr:sp macro="" textlink="">
      <xdr:nvSpPr>
        <xdr:cNvPr id="367" name="テキスト ボックス 366"/>
        <xdr:cNvSpPr txBox="1"/>
      </xdr:nvSpPr>
      <xdr:spPr>
        <a:xfrm>
          <a:off x="6705111" y="971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18371</xdr:rowOff>
    </xdr:from>
    <xdr:to>
      <xdr:col>15</xdr:col>
      <xdr:colOff>180975</xdr:colOff>
      <xdr:row>78</xdr:row>
      <xdr:rowOff>88742</xdr:rowOff>
    </xdr:to>
    <xdr:cxnSp macro="">
      <xdr:nvCxnSpPr>
        <xdr:cNvPr id="396" name="直線コネクタ 395"/>
        <xdr:cNvCxnSpPr/>
      </xdr:nvCxnSpPr>
      <xdr:spPr>
        <a:xfrm>
          <a:off x="9639300" y="13391471"/>
          <a:ext cx="8382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18371</xdr:rowOff>
    </xdr:from>
    <xdr:to>
      <xdr:col>14</xdr:col>
      <xdr:colOff>28575</xdr:colOff>
      <xdr:row>78</xdr:row>
      <xdr:rowOff>114497</xdr:rowOff>
    </xdr:to>
    <xdr:cxnSp macro="">
      <xdr:nvCxnSpPr>
        <xdr:cNvPr id="399" name="直線コネクタ 398"/>
        <xdr:cNvCxnSpPr/>
      </xdr:nvCxnSpPr>
      <xdr:spPr>
        <a:xfrm flipV="1">
          <a:off x="8750300" y="13391471"/>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114497</xdr:rowOff>
    </xdr:from>
    <xdr:to>
      <xdr:col>12</xdr:col>
      <xdr:colOff>511175</xdr:colOff>
      <xdr:row>78</xdr:row>
      <xdr:rowOff>122231</xdr:rowOff>
    </xdr:to>
    <xdr:cxnSp macro="">
      <xdr:nvCxnSpPr>
        <xdr:cNvPr id="402" name="直線コネクタ 401"/>
        <xdr:cNvCxnSpPr/>
      </xdr:nvCxnSpPr>
      <xdr:spPr>
        <a:xfrm flipV="1">
          <a:off x="7861300" y="13487597"/>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57161</xdr:rowOff>
    </xdr:from>
    <xdr:ext cx="534377" cy="259045"/>
    <xdr:sp macro="" textlink="">
      <xdr:nvSpPr>
        <xdr:cNvPr id="404" name="テキスト ボックス 403"/>
        <xdr:cNvSpPr txBox="1"/>
      </xdr:nvSpPr>
      <xdr:spPr>
        <a:xfrm>
          <a:off x="8483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116611</xdr:rowOff>
    </xdr:from>
    <xdr:to>
      <xdr:col>11</xdr:col>
      <xdr:colOff>307975</xdr:colOff>
      <xdr:row>78</xdr:row>
      <xdr:rowOff>122231</xdr:rowOff>
    </xdr:to>
    <xdr:cxnSp macro="">
      <xdr:nvCxnSpPr>
        <xdr:cNvPr id="405" name="直線コネクタ 404"/>
        <xdr:cNvCxnSpPr/>
      </xdr:nvCxnSpPr>
      <xdr:spPr>
        <a:xfrm>
          <a:off x="6972300" y="13489711"/>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37942</xdr:rowOff>
    </xdr:from>
    <xdr:to>
      <xdr:col>15</xdr:col>
      <xdr:colOff>231775</xdr:colOff>
      <xdr:row>78</xdr:row>
      <xdr:rowOff>139542</xdr:rowOff>
    </xdr:to>
    <xdr:sp macro="" textlink="">
      <xdr:nvSpPr>
        <xdr:cNvPr id="415" name="円/楕円 414"/>
        <xdr:cNvSpPr/>
      </xdr:nvSpPr>
      <xdr:spPr>
        <a:xfrm>
          <a:off x="10426700" y="134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124319</xdr:rowOff>
    </xdr:from>
    <xdr:ext cx="469744" cy="259045"/>
    <xdr:sp macro="" textlink="">
      <xdr:nvSpPr>
        <xdr:cNvPr id="416" name="商工費該当値テキスト"/>
        <xdr:cNvSpPr txBox="1"/>
      </xdr:nvSpPr>
      <xdr:spPr>
        <a:xfrm>
          <a:off x="10528300" y="1332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139021</xdr:rowOff>
    </xdr:from>
    <xdr:to>
      <xdr:col>14</xdr:col>
      <xdr:colOff>79375</xdr:colOff>
      <xdr:row>78</xdr:row>
      <xdr:rowOff>69171</xdr:rowOff>
    </xdr:to>
    <xdr:sp macro="" textlink="">
      <xdr:nvSpPr>
        <xdr:cNvPr id="417" name="円/楕円 416"/>
        <xdr:cNvSpPr/>
      </xdr:nvSpPr>
      <xdr:spPr>
        <a:xfrm>
          <a:off x="9588500" y="133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60298</xdr:rowOff>
    </xdr:from>
    <xdr:ext cx="534377" cy="259045"/>
    <xdr:sp macro="" textlink="">
      <xdr:nvSpPr>
        <xdr:cNvPr id="418" name="テキスト ボックス 417"/>
        <xdr:cNvSpPr txBox="1"/>
      </xdr:nvSpPr>
      <xdr:spPr>
        <a:xfrm>
          <a:off x="9372111" y="1343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63697</xdr:rowOff>
    </xdr:from>
    <xdr:to>
      <xdr:col>12</xdr:col>
      <xdr:colOff>561975</xdr:colOff>
      <xdr:row>78</xdr:row>
      <xdr:rowOff>165297</xdr:rowOff>
    </xdr:to>
    <xdr:sp macro="" textlink="">
      <xdr:nvSpPr>
        <xdr:cNvPr id="419" name="円/楕円 418"/>
        <xdr:cNvSpPr/>
      </xdr:nvSpPr>
      <xdr:spPr>
        <a:xfrm>
          <a:off x="8699500" y="1343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156424</xdr:rowOff>
    </xdr:from>
    <xdr:ext cx="469744" cy="259045"/>
    <xdr:sp macro="" textlink="">
      <xdr:nvSpPr>
        <xdr:cNvPr id="420" name="テキスト ボックス 419"/>
        <xdr:cNvSpPr txBox="1"/>
      </xdr:nvSpPr>
      <xdr:spPr>
        <a:xfrm>
          <a:off x="8515427" y="1352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71431</xdr:rowOff>
    </xdr:from>
    <xdr:to>
      <xdr:col>11</xdr:col>
      <xdr:colOff>358775</xdr:colOff>
      <xdr:row>79</xdr:row>
      <xdr:rowOff>1581</xdr:rowOff>
    </xdr:to>
    <xdr:sp macro="" textlink="">
      <xdr:nvSpPr>
        <xdr:cNvPr id="421" name="円/楕円 420"/>
        <xdr:cNvSpPr/>
      </xdr:nvSpPr>
      <xdr:spPr>
        <a:xfrm>
          <a:off x="7810500" y="134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164158</xdr:rowOff>
    </xdr:from>
    <xdr:ext cx="469744" cy="259045"/>
    <xdr:sp macro="" textlink="">
      <xdr:nvSpPr>
        <xdr:cNvPr id="422" name="テキスト ボックス 421"/>
        <xdr:cNvSpPr txBox="1"/>
      </xdr:nvSpPr>
      <xdr:spPr>
        <a:xfrm>
          <a:off x="7626427" y="1353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65811</xdr:rowOff>
    </xdr:from>
    <xdr:to>
      <xdr:col>10</xdr:col>
      <xdr:colOff>155575</xdr:colOff>
      <xdr:row>78</xdr:row>
      <xdr:rowOff>167411</xdr:rowOff>
    </xdr:to>
    <xdr:sp macro="" textlink="">
      <xdr:nvSpPr>
        <xdr:cNvPr id="423" name="円/楕円 422"/>
        <xdr:cNvSpPr/>
      </xdr:nvSpPr>
      <xdr:spPr>
        <a:xfrm>
          <a:off x="6921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158538</xdr:rowOff>
    </xdr:from>
    <xdr:ext cx="469744" cy="259045"/>
    <xdr:sp macro="" textlink="">
      <xdr:nvSpPr>
        <xdr:cNvPr id="424" name="テキスト ボックス 423"/>
        <xdr:cNvSpPr txBox="1"/>
      </xdr:nvSpPr>
      <xdr:spPr>
        <a:xfrm>
          <a:off x="6737427" y="135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2040</xdr:rowOff>
    </xdr:from>
    <xdr:to>
      <xdr:col>15</xdr:col>
      <xdr:colOff>180975</xdr:colOff>
      <xdr:row>99</xdr:row>
      <xdr:rowOff>4514</xdr:rowOff>
    </xdr:to>
    <xdr:cxnSp macro="">
      <xdr:nvCxnSpPr>
        <xdr:cNvPr id="453" name="直線コネクタ 452"/>
        <xdr:cNvCxnSpPr/>
      </xdr:nvCxnSpPr>
      <xdr:spPr>
        <a:xfrm flipV="1">
          <a:off x="9639300" y="16975590"/>
          <a:ext cx="8382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4514</xdr:rowOff>
    </xdr:from>
    <xdr:to>
      <xdr:col>14</xdr:col>
      <xdr:colOff>28575</xdr:colOff>
      <xdr:row>99</xdr:row>
      <xdr:rowOff>7696</xdr:rowOff>
    </xdr:to>
    <xdr:cxnSp macro="">
      <xdr:nvCxnSpPr>
        <xdr:cNvPr id="456" name="直線コネクタ 455"/>
        <xdr:cNvCxnSpPr/>
      </xdr:nvCxnSpPr>
      <xdr:spPr>
        <a:xfrm flipV="1">
          <a:off x="8750300" y="16978064"/>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6324</xdr:rowOff>
    </xdr:from>
    <xdr:to>
      <xdr:col>12</xdr:col>
      <xdr:colOff>511175</xdr:colOff>
      <xdr:row>99</xdr:row>
      <xdr:rowOff>7696</xdr:rowOff>
    </xdr:to>
    <xdr:cxnSp macro="">
      <xdr:nvCxnSpPr>
        <xdr:cNvPr id="459" name="直線コネクタ 458"/>
        <xdr:cNvCxnSpPr/>
      </xdr:nvCxnSpPr>
      <xdr:spPr>
        <a:xfrm>
          <a:off x="7861300" y="1697987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57926</xdr:rowOff>
    </xdr:from>
    <xdr:ext cx="534377" cy="259045"/>
    <xdr:sp macro="" textlink="">
      <xdr:nvSpPr>
        <xdr:cNvPr id="461" name="テキスト ボックス 460"/>
        <xdr:cNvSpPr txBox="1"/>
      </xdr:nvSpPr>
      <xdr:spPr>
        <a:xfrm>
          <a:off x="8483111" y="170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5170</xdr:rowOff>
    </xdr:from>
    <xdr:to>
      <xdr:col>11</xdr:col>
      <xdr:colOff>307975</xdr:colOff>
      <xdr:row>99</xdr:row>
      <xdr:rowOff>6324</xdr:rowOff>
    </xdr:to>
    <xdr:cxnSp macro="">
      <xdr:nvCxnSpPr>
        <xdr:cNvPr id="462" name="直線コネクタ 461"/>
        <xdr:cNvCxnSpPr/>
      </xdr:nvCxnSpPr>
      <xdr:spPr>
        <a:xfrm>
          <a:off x="6972300" y="16978720"/>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57576</xdr:rowOff>
    </xdr:from>
    <xdr:ext cx="534377" cy="259045"/>
    <xdr:sp macro="" textlink="">
      <xdr:nvSpPr>
        <xdr:cNvPr id="464" name="テキスト ボックス 463"/>
        <xdr:cNvSpPr txBox="1"/>
      </xdr:nvSpPr>
      <xdr:spPr>
        <a:xfrm>
          <a:off x="7594111" y="170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61980</xdr:rowOff>
    </xdr:from>
    <xdr:ext cx="534377" cy="259045"/>
    <xdr:sp macro="" textlink="">
      <xdr:nvSpPr>
        <xdr:cNvPr id="466" name="テキスト ボックス 465"/>
        <xdr:cNvSpPr txBox="1"/>
      </xdr:nvSpPr>
      <xdr:spPr>
        <a:xfrm>
          <a:off x="6705111" y="170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122690</xdr:rowOff>
    </xdr:from>
    <xdr:to>
      <xdr:col>15</xdr:col>
      <xdr:colOff>231775</xdr:colOff>
      <xdr:row>99</xdr:row>
      <xdr:rowOff>52840</xdr:rowOff>
    </xdr:to>
    <xdr:sp macro="" textlink="">
      <xdr:nvSpPr>
        <xdr:cNvPr id="472" name="円/楕円 471"/>
        <xdr:cNvSpPr/>
      </xdr:nvSpPr>
      <xdr:spPr>
        <a:xfrm>
          <a:off x="10426700" y="16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82067</xdr:rowOff>
    </xdr:from>
    <xdr:ext cx="599010" cy="259045"/>
    <xdr:sp macro="" textlink="">
      <xdr:nvSpPr>
        <xdr:cNvPr id="473" name="土木費該当値テキスト"/>
        <xdr:cNvSpPr txBox="1"/>
      </xdr:nvSpPr>
      <xdr:spPr>
        <a:xfrm>
          <a:off x="10528300" y="1671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125164</xdr:rowOff>
    </xdr:from>
    <xdr:to>
      <xdr:col>14</xdr:col>
      <xdr:colOff>79375</xdr:colOff>
      <xdr:row>99</xdr:row>
      <xdr:rowOff>55314</xdr:rowOff>
    </xdr:to>
    <xdr:sp macro="" textlink="">
      <xdr:nvSpPr>
        <xdr:cNvPr id="474" name="円/楕円 473"/>
        <xdr:cNvSpPr/>
      </xdr:nvSpPr>
      <xdr:spPr>
        <a:xfrm>
          <a:off x="9588500" y="169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71841</xdr:rowOff>
    </xdr:from>
    <xdr:ext cx="599010" cy="259045"/>
    <xdr:sp macro="" textlink="">
      <xdr:nvSpPr>
        <xdr:cNvPr id="475" name="テキスト ボックス 474"/>
        <xdr:cNvSpPr txBox="1"/>
      </xdr:nvSpPr>
      <xdr:spPr>
        <a:xfrm>
          <a:off x="9339794" y="1670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128346</xdr:rowOff>
    </xdr:from>
    <xdr:to>
      <xdr:col>12</xdr:col>
      <xdr:colOff>561975</xdr:colOff>
      <xdr:row>99</xdr:row>
      <xdr:rowOff>58496</xdr:rowOff>
    </xdr:to>
    <xdr:sp macro="" textlink="">
      <xdr:nvSpPr>
        <xdr:cNvPr id="476" name="円/楕円 475"/>
        <xdr:cNvSpPr/>
      </xdr:nvSpPr>
      <xdr:spPr>
        <a:xfrm>
          <a:off x="8699500" y="169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75023</xdr:rowOff>
    </xdr:from>
    <xdr:ext cx="534377" cy="259045"/>
    <xdr:sp macro="" textlink="">
      <xdr:nvSpPr>
        <xdr:cNvPr id="477" name="テキスト ボックス 476"/>
        <xdr:cNvSpPr txBox="1"/>
      </xdr:nvSpPr>
      <xdr:spPr>
        <a:xfrm>
          <a:off x="8483111" y="167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126974</xdr:rowOff>
    </xdr:from>
    <xdr:to>
      <xdr:col>11</xdr:col>
      <xdr:colOff>358775</xdr:colOff>
      <xdr:row>99</xdr:row>
      <xdr:rowOff>57124</xdr:rowOff>
    </xdr:to>
    <xdr:sp macro="" textlink="">
      <xdr:nvSpPr>
        <xdr:cNvPr id="478" name="円/楕円 477"/>
        <xdr:cNvSpPr/>
      </xdr:nvSpPr>
      <xdr:spPr>
        <a:xfrm>
          <a:off x="7810500" y="1692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73651</xdr:rowOff>
    </xdr:from>
    <xdr:ext cx="599010" cy="259045"/>
    <xdr:sp macro="" textlink="">
      <xdr:nvSpPr>
        <xdr:cNvPr id="479" name="テキスト ボックス 478"/>
        <xdr:cNvSpPr txBox="1"/>
      </xdr:nvSpPr>
      <xdr:spPr>
        <a:xfrm>
          <a:off x="7561794" y="1670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100,068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125820</xdr:rowOff>
    </xdr:from>
    <xdr:to>
      <xdr:col>10</xdr:col>
      <xdr:colOff>155575</xdr:colOff>
      <xdr:row>99</xdr:row>
      <xdr:rowOff>55970</xdr:rowOff>
    </xdr:to>
    <xdr:sp macro="" textlink="">
      <xdr:nvSpPr>
        <xdr:cNvPr id="480" name="円/楕円 479"/>
        <xdr:cNvSpPr/>
      </xdr:nvSpPr>
      <xdr:spPr>
        <a:xfrm>
          <a:off x="6921500" y="169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72497</xdr:rowOff>
    </xdr:from>
    <xdr:ext cx="599010" cy="259045"/>
    <xdr:sp macro="" textlink="">
      <xdr:nvSpPr>
        <xdr:cNvPr id="481" name="テキスト ボックス 480"/>
        <xdr:cNvSpPr txBox="1"/>
      </xdr:nvSpPr>
      <xdr:spPr>
        <a:xfrm>
          <a:off x="6672794" y="1670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124743</xdr:rowOff>
    </xdr:from>
    <xdr:to>
      <xdr:col>23</xdr:col>
      <xdr:colOff>517525</xdr:colOff>
      <xdr:row>38</xdr:row>
      <xdr:rowOff>65993</xdr:rowOff>
    </xdr:to>
    <xdr:cxnSp macro="">
      <xdr:nvCxnSpPr>
        <xdr:cNvPr id="513" name="直線コネクタ 512"/>
        <xdr:cNvCxnSpPr/>
      </xdr:nvCxnSpPr>
      <xdr:spPr>
        <a:xfrm flipV="1">
          <a:off x="15481300" y="6468393"/>
          <a:ext cx="8382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43688</xdr:rowOff>
    </xdr:from>
    <xdr:to>
      <xdr:col>22</xdr:col>
      <xdr:colOff>365125</xdr:colOff>
      <xdr:row>38</xdr:row>
      <xdr:rowOff>65993</xdr:rowOff>
    </xdr:to>
    <xdr:cxnSp macro="">
      <xdr:nvCxnSpPr>
        <xdr:cNvPr id="516" name="直線コネクタ 515"/>
        <xdr:cNvCxnSpPr/>
      </xdr:nvCxnSpPr>
      <xdr:spPr>
        <a:xfrm>
          <a:off x="14592300" y="6215888"/>
          <a:ext cx="889000" cy="36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43688</xdr:rowOff>
    </xdr:from>
    <xdr:to>
      <xdr:col>21</xdr:col>
      <xdr:colOff>161925</xdr:colOff>
      <xdr:row>38</xdr:row>
      <xdr:rowOff>62776</xdr:rowOff>
    </xdr:to>
    <xdr:cxnSp macro="">
      <xdr:nvCxnSpPr>
        <xdr:cNvPr id="519" name="直線コネクタ 518"/>
        <xdr:cNvCxnSpPr/>
      </xdr:nvCxnSpPr>
      <xdr:spPr>
        <a:xfrm flipV="1">
          <a:off x="13703300" y="6215888"/>
          <a:ext cx="889000" cy="36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166771</xdr:rowOff>
    </xdr:from>
    <xdr:to>
      <xdr:col>21</xdr:col>
      <xdr:colOff>212725</xdr:colOff>
      <xdr:row>38</xdr:row>
      <xdr:rowOff>96921</xdr:rowOff>
    </xdr:to>
    <xdr:sp macro="" textlink="">
      <xdr:nvSpPr>
        <xdr:cNvPr id="520" name="フローチャート : 判断 519"/>
        <xdr:cNvSpPr/>
      </xdr:nvSpPr>
      <xdr:spPr>
        <a:xfrm>
          <a:off x="14541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88048</xdr:rowOff>
    </xdr:from>
    <xdr:ext cx="534377" cy="259045"/>
    <xdr:sp macro="" textlink="">
      <xdr:nvSpPr>
        <xdr:cNvPr id="521" name="テキスト ボックス 520"/>
        <xdr:cNvSpPr txBox="1"/>
      </xdr:nvSpPr>
      <xdr:spPr>
        <a:xfrm>
          <a:off x="14325111" y="66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62776</xdr:rowOff>
    </xdr:from>
    <xdr:to>
      <xdr:col>19</xdr:col>
      <xdr:colOff>644525</xdr:colOff>
      <xdr:row>38</xdr:row>
      <xdr:rowOff>67789</xdr:rowOff>
    </xdr:to>
    <xdr:cxnSp macro="">
      <xdr:nvCxnSpPr>
        <xdr:cNvPr id="522" name="直線コネクタ 521"/>
        <xdr:cNvCxnSpPr/>
      </xdr:nvCxnSpPr>
      <xdr:spPr>
        <a:xfrm flipV="1">
          <a:off x="12814300" y="6577876"/>
          <a:ext cx="8890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8759</xdr:rowOff>
    </xdr:from>
    <xdr:to>
      <xdr:col>20</xdr:col>
      <xdr:colOff>9525</xdr:colOff>
      <xdr:row>38</xdr:row>
      <xdr:rowOff>110359</xdr:rowOff>
    </xdr:to>
    <xdr:sp macro="" textlink="">
      <xdr:nvSpPr>
        <xdr:cNvPr id="523" name="フローチャート : 判断 522"/>
        <xdr:cNvSpPr/>
      </xdr:nvSpPr>
      <xdr:spPr>
        <a:xfrm>
          <a:off x="13652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126887</xdr:rowOff>
    </xdr:from>
    <xdr:ext cx="534377" cy="259045"/>
    <xdr:sp macro="" textlink="">
      <xdr:nvSpPr>
        <xdr:cNvPr id="524" name="テキスト ボックス 523"/>
        <xdr:cNvSpPr txBox="1"/>
      </xdr:nvSpPr>
      <xdr:spPr>
        <a:xfrm>
          <a:off x="13436111" y="62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45172</xdr:rowOff>
    </xdr:from>
    <xdr:to>
      <xdr:col>18</xdr:col>
      <xdr:colOff>492125</xdr:colOff>
      <xdr:row>38</xdr:row>
      <xdr:rowOff>146772</xdr:rowOff>
    </xdr:to>
    <xdr:sp macro="" textlink="">
      <xdr:nvSpPr>
        <xdr:cNvPr id="525" name="フローチャート : 判断 524"/>
        <xdr:cNvSpPr/>
      </xdr:nvSpPr>
      <xdr:spPr>
        <a:xfrm>
          <a:off x="12763500" y="6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137899</xdr:rowOff>
    </xdr:from>
    <xdr:ext cx="534377" cy="259045"/>
    <xdr:sp macro="" textlink="">
      <xdr:nvSpPr>
        <xdr:cNvPr id="526" name="テキスト ボックス 525"/>
        <xdr:cNvSpPr txBox="1"/>
      </xdr:nvSpPr>
      <xdr:spPr>
        <a:xfrm>
          <a:off x="12547111" y="66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73943</xdr:rowOff>
    </xdr:from>
    <xdr:to>
      <xdr:col>23</xdr:col>
      <xdr:colOff>568325</xdr:colOff>
      <xdr:row>38</xdr:row>
      <xdr:rowOff>4093</xdr:rowOff>
    </xdr:to>
    <xdr:sp macro="" textlink="">
      <xdr:nvSpPr>
        <xdr:cNvPr id="532" name="円/楕円 531"/>
        <xdr:cNvSpPr/>
      </xdr:nvSpPr>
      <xdr:spPr>
        <a:xfrm>
          <a:off x="16268700" y="64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96820</xdr:rowOff>
    </xdr:from>
    <xdr:ext cx="534377" cy="259045"/>
    <xdr:sp macro="" textlink="">
      <xdr:nvSpPr>
        <xdr:cNvPr id="533" name="消防費該当値テキスト"/>
        <xdr:cNvSpPr txBox="1"/>
      </xdr:nvSpPr>
      <xdr:spPr>
        <a:xfrm>
          <a:off x="16370300" y="626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15193</xdr:rowOff>
    </xdr:from>
    <xdr:to>
      <xdr:col>22</xdr:col>
      <xdr:colOff>415925</xdr:colOff>
      <xdr:row>38</xdr:row>
      <xdr:rowOff>116793</xdr:rowOff>
    </xdr:to>
    <xdr:sp macro="" textlink="">
      <xdr:nvSpPr>
        <xdr:cNvPr id="534" name="円/楕円 533"/>
        <xdr:cNvSpPr/>
      </xdr:nvSpPr>
      <xdr:spPr>
        <a:xfrm>
          <a:off x="15430500" y="65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133320</xdr:rowOff>
    </xdr:from>
    <xdr:ext cx="534377" cy="259045"/>
    <xdr:sp macro="" textlink="">
      <xdr:nvSpPr>
        <xdr:cNvPr id="535" name="テキスト ボックス 534"/>
        <xdr:cNvSpPr txBox="1"/>
      </xdr:nvSpPr>
      <xdr:spPr>
        <a:xfrm>
          <a:off x="15214111" y="630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164338</xdr:rowOff>
    </xdr:from>
    <xdr:to>
      <xdr:col>21</xdr:col>
      <xdr:colOff>212725</xdr:colOff>
      <xdr:row>36</xdr:row>
      <xdr:rowOff>94488</xdr:rowOff>
    </xdr:to>
    <xdr:sp macro="" textlink="">
      <xdr:nvSpPr>
        <xdr:cNvPr id="536" name="円/楕円 535"/>
        <xdr:cNvSpPr/>
      </xdr:nvSpPr>
      <xdr:spPr>
        <a:xfrm>
          <a:off x="14541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111015</xdr:rowOff>
    </xdr:from>
    <xdr:ext cx="534377" cy="259045"/>
    <xdr:sp macro="" textlink="">
      <xdr:nvSpPr>
        <xdr:cNvPr id="537" name="テキスト ボックス 536"/>
        <xdr:cNvSpPr txBox="1"/>
      </xdr:nvSpPr>
      <xdr:spPr>
        <a:xfrm>
          <a:off x="14325111" y="59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11976</xdr:rowOff>
    </xdr:from>
    <xdr:to>
      <xdr:col>20</xdr:col>
      <xdr:colOff>9525</xdr:colOff>
      <xdr:row>38</xdr:row>
      <xdr:rowOff>113576</xdr:rowOff>
    </xdr:to>
    <xdr:sp macro="" textlink="">
      <xdr:nvSpPr>
        <xdr:cNvPr id="538" name="円/楕円 537"/>
        <xdr:cNvSpPr/>
      </xdr:nvSpPr>
      <xdr:spPr>
        <a:xfrm>
          <a:off x="13652500" y="65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104703</xdr:rowOff>
    </xdr:from>
    <xdr:ext cx="534377" cy="259045"/>
    <xdr:sp macro="" textlink="">
      <xdr:nvSpPr>
        <xdr:cNvPr id="539" name="テキスト ボックス 538"/>
        <xdr:cNvSpPr txBox="1"/>
      </xdr:nvSpPr>
      <xdr:spPr>
        <a:xfrm>
          <a:off x="13436111" y="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16989</xdr:rowOff>
    </xdr:from>
    <xdr:to>
      <xdr:col>18</xdr:col>
      <xdr:colOff>492125</xdr:colOff>
      <xdr:row>38</xdr:row>
      <xdr:rowOff>118589</xdr:rowOff>
    </xdr:to>
    <xdr:sp macro="" textlink="">
      <xdr:nvSpPr>
        <xdr:cNvPr id="540" name="円/楕円 539"/>
        <xdr:cNvSpPr/>
      </xdr:nvSpPr>
      <xdr:spPr>
        <a:xfrm>
          <a:off x="12763500" y="653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135116</xdr:rowOff>
    </xdr:from>
    <xdr:ext cx="534377" cy="259045"/>
    <xdr:sp macro="" textlink="">
      <xdr:nvSpPr>
        <xdr:cNvPr id="541" name="テキスト ボックス 540"/>
        <xdr:cNvSpPr txBox="1"/>
      </xdr:nvSpPr>
      <xdr:spPr>
        <a:xfrm>
          <a:off x="12547111" y="630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129946</xdr:rowOff>
    </xdr:from>
    <xdr:to>
      <xdr:col>23</xdr:col>
      <xdr:colOff>517525</xdr:colOff>
      <xdr:row>57</xdr:row>
      <xdr:rowOff>141387</xdr:rowOff>
    </xdr:to>
    <xdr:cxnSp macro="">
      <xdr:nvCxnSpPr>
        <xdr:cNvPr id="570" name="直線コネクタ 569"/>
        <xdr:cNvCxnSpPr/>
      </xdr:nvCxnSpPr>
      <xdr:spPr>
        <a:xfrm flipV="1">
          <a:off x="15481300" y="9902596"/>
          <a:ext cx="8382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121706</xdr:rowOff>
    </xdr:from>
    <xdr:to>
      <xdr:col>22</xdr:col>
      <xdr:colOff>365125</xdr:colOff>
      <xdr:row>57</xdr:row>
      <xdr:rowOff>141387</xdr:rowOff>
    </xdr:to>
    <xdr:cxnSp macro="">
      <xdr:nvCxnSpPr>
        <xdr:cNvPr id="573" name="直線コネクタ 572"/>
        <xdr:cNvCxnSpPr/>
      </xdr:nvCxnSpPr>
      <xdr:spPr>
        <a:xfrm>
          <a:off x="14592300" y="9894356"/>
          <a:ext cx="889000" cy="1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121706</xdr:rowOff>
    </xdr:from>
    <xdr:to>
      <xdr:col>21</xdr:col>
      <xdr:colOff>161925</xdr:colOff>
      <xdr:row>57</xdr:row>
      <xdr:rowOff>151431</xdr:rowOff>
    </xdr:to>
    <xdr:cxnSp macro="">
      <xdr:nvCxnSpPr>
        <xdr:cNvPr id="576" name="直線コネクタ 575"/>
        <xdr:cNvCxnSpPr/>
      </xdr:nvCxnSpPr>
      <xdr:spPr>
        <a:xfrm flipV="1">
          <a:off x="13703300" y="9894356"/>
          <a:ext cx="889000" cy="2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7" name="フローチャート : 判断 576"/>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170158</xdr:rowOff>
    </xdr:from>
    <xdr:ext cx="534377" cy="259045"/>
    <xdr:sp macro="" textlink="">
      <xdr:nvSpPr>
        <xdr:cNvPr id="578" name="テキスト ボックス 577"/>
        <xdr:cNvSpPr txBox="1"/>
      </xdr:nvSpPr>
      <xdr:spPr>
        <a:xfrm>
          <a:off x="14325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142790</xdr:rowOff>
    </xdr:from>
    <xdr:to>
      <xdr:col>19</xdr:col>
      <xdr:colOff>644525</xdr:colOff>
      <xdr:row>57</xdr:row>
      <xdr:rowOff>151431</xdr:rowOff>
    </xdr:to>
    <xdr:cxnSp macro="">
      <xdr:nvCxnSpPr>
        <xdr:cNvPr id="579" name="直線コネクタ 578"/>
        <xdr:cNvCxnSpPr/>
      </xdr:nvCxnSpPr>
      <xdr:spPr>
        <a:xfrm>
          <a:off x="12814300" y="9915440"/>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0" name="フローチャート : 判断 579"/>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7151</xdr:rowOff>
    </xdr:from>
    <xdr:ext cx="534377" cy="259045"/>
    <xdr:sp macro="" textlink="">
      <xdr:nvSpPr>
        <xdr:cNvPr id="581" name="テキスト ボックス 580"/>
        <xdr:cNvSpPr txBox="1"/>
      </xdr:nvSpPr>
      <xdr:spPr>
        <a:xfrm>
          <a:off x="13436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2" name="フローチャート : 判断 581"/>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24151</xdr:rowOff>
    </xdr:from>
    <xdr:ext cx="534377" cy="259045"/>
    <xdr:sp macro="" textlink="">
      <xdr:nvSpPr>
        <xdr:cNvPr id="583" name="テキスト ボックス 582"/>
        <xdr:cNvSpPr txBox="1"/>
      </xdr:nvSpPr>
      <xdr:spPr>
        <a:xfrm>
          <a:off x="12547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79146</xdr:rowOff>
    </xdr:from>
    <xdr:to>
      <xdr:col>23</xdr:col>
      <xdr:colOff>568325</xdr:colOff>
      <xdr:row>58</xdr:row>
      <xdr:rowOff>9296</xdr:rowOff>
    </xdr:to>
    <xdr:sp macro="" textlink="">
      <xdr:nvSpPr>
        <xdr:cNvPr id="589" name="円/楕円 588"/>
        <xdr:cNvSpPr/>
      </xdr:nvSpPr>
      <xdr:spPr>
        <a:xfrm>
          <a:off x="16268700" y="98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57573</xdr:rowOff>
    </xdr:from>
    <xdr:ext cx="534377" cy="259045"/>
    <xdr:sp macro="" textlink="">
      <xdr:nvSpPr>
        <xdr:cNvPr id="590" name="教育費該当値テキスト"/>
        <xdr:cNvSpPr txBox="1"/>
      </xdr:nvSpPr>
      <xdr:spPr>
        <a:xfrm>
          <a:off x="16370300" y="98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67,560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90587</xdr:rowOff>
    </xdr:from>
    <xdr:to>
      <xdr:col>22</xdr:col>
      <xdr:colOff>415925</xdr:colOff>
      <xdr:row>58</xdr:row>
      <xdr:rowOff>20737</xdr:rowOff>
    </xdr:to>
    <xdr:sp macro="" textlink="">
      <xdr:nvSpPr>
        <xdr:cNvPr id="591" name="円/楕円 590"/>
        <xdr:cNvSpPr/>
      </xdr:nvSpPr>
      <xdr:spPr>
        <a:xfrm>
          <a:off x="15430500" y="986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11864</xdr:rowOff>
    </xdr:from>
    <xdr:ext cx="534377" cy="259045"/>
    <xdr:sp macro="" textlink="">
      <xdr:nvSpPr>
        <xdr:cNvPr id="592" name="テキスト ボックス 591"/>
        <xdr:cNvSpPr txBox="1"/>
      </xdr:nvSpPr>
      <xdr:spPr>
        <a:xfrm>
          <a:off x="15214111" y="995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70906</xdr:rowOff>
    </xdr:from>
    <xdr:to>
      <xdr:col>21</xdr:col>
      <xdr:colOff>212725</xdr:colOff>
      <xdr:row>58</xdr:row>
      <xdr:rowOff>1056</xdr:rowOff>
    </xdr:to>
    <xdr:sp macro="" textlink="">
      <xdr:nvSpPr>
        <xdr:cNvPr id="593" name="円/楕円 592"/>
        <xdr:cNvSpPr/>
      </xdr:nvSpPr>
      <xdr:spPr>
        <a:xfrm>
          <a:off x="14541500" y="984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163633</xdr:rowOff>
    </xdr:from>
    <xdr:ext cx="534377" cy="259045"/>
    <xdr:sp macro="" textlink="">
      <xdr:nvSpPr>
        <xdr:cNvPr id="594" name="テキスト ボックス 593"/>
        <xdr:cNvSpPr txBox="1"/>
      </xdr:nvSpPr>
      <xdr:spPr>
        <a:xfrm>
          <a:off x="14325111" y="99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100631</xdr:rowOff>
    </xdr:from>
    <xdr:to>
      <xdr:col>20</xdr:col>
      <xdr:colOff>9525</xdr:colOff>
      <xdr:row>58</xdr:row>
      <xdr:rowOff>30781</xdr:rowOff>
    </xdr:to>
    <xdr:sp macro="" textlink="">
      <xdr:nvSpPr>
        <xdr:cNvPr id="595" name="円/楕円 594"/>
        <xdr:cNvSpPr/>
      </xdr:nvSpPr>
      <xdr:spPr>
        <a:xfrm>
          <a:off x="13652500" y="987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21908</xdr:rowOff>
    </xdr:from>
    <xdr:ext cx="534377" cy="259045"/>
    <xdr:sp macro="" textlink="">
      <xdr:nvSpPr>
        <xdr:cNvPr id="596" name="テキスト ボックス 595"/>
        <xdr:cNvSpPr txBox="1"/>
      </xdr:nvSpPr>
      <xdr:spPr>
        <a:xfrm>
          <a:off x="13436111" y="99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91990</xdr:rowOff>
    </xdr:from>
    <xdr:to>
      <xdr:col>18</xdr:col>
      <xdr:colOff>492125</xdr:colOff>
      <xdr:row>58</xdr:row>
      <xdr:rowOff>22140</xdr:rowOff>
    </xdr:to>
    <xdr:sp macro="" textlink="">
      <xdr:nvSpPr>
        <xdr:cNvPr id="597" name="円/楕円 596"/>
        <xdr:cNvSpPr/>
      </xdr:nvSpPr>
      <xdr:spPr>
        <a:xfrm>
          <a:off x="12763500" y="986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13267</xdr:rowOff>
    </xdr:from>
    <xdr:ext cx="534377" cy="259045"/>
    <xdr:sp macro="" textlink="">
      <xdr:nvSpPr>
        <xdr:cNvPr id="598" name="テキスト ボックス 597"/>
        <xdr:cNvSpPr txBox="1"/>
      </xdr:nvSpPr>
      <xdr:spPr>
        <a:xfrm>
          <a:off x="12547111" y="995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123741</xdr:rowOff>
    </xdr:from>
    <xdr:to>
      <xdr:col>23</xdr:col>
      <xdr:colOff>517525</xdr:colOff>
      <xdr:row>78</xdr:row>
      <xdr:rowOff>134310</xdr:rowOff>
    </xdr:to>
    <xdr:cxnSp macro="">
      <xdr:nvCxnSpPr>
        <xdr:cNvPr id="625" name="直線コネクタ 624"/>
        <xdr:cNvCxnSpPr/>
      </xdr:nvCxnSpPr>
      <xdr:spPr>
        <a:xfrm flipV="1">
          <a:off x="15481300" y="13496841"/>
          <a:ext cx="8382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134310</xdr:rowOff>
    </xdr:from>
    <xdr:to>
      <xdr:col>22</xdr:col>
      <xdr:colOff>365125</xdr:colOff>
      <xdr:row>78</xdr:row>
      <xdr:rowOff>139700</xdr:rowOff>
    </xdr:to>
    <xdr:cxnSp macro="">
      <xdr:nvCxnSpPr>
        <xdr:cNvPr id="628" name="直線コネクタ 627"/>
        <xdr:cNvCxnSpPr/>
      </xdr:nvCxnSpPr>
      <xdr:spPr>
        <a:xfrm flipV="1">
          <a:off x="14592300" y="13507410"/>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139689</xdr:rowOff>
    </xdr:from>
    <xdr:to>
      <xdr:col>21</xdr:col>
      <xdr:colOff>161925</xdr:colOff>
      <xdr:row>78</xdr:row>
      <xdr:rowOff>139700</xdr:rowOff>
    </xdr:to>
    <xdr:cxnSp macro="">
      <xdr:nvCxnSpPr>
        <xdr:cNvPr id="631" name="直線コネクタ 630"/>
        <xdr:cNvCxnSpPr/>
      </xdr:nvCxnSpPr>
      <xdr:spPr>
        <a:xfrm>
          <a:off x="13703300" y="13512789"/>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2" name="フローチャート : 判断 631"/>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7464</xdr:rowOff>
    </xdr:from>
    <xdr:ext cx="534377" cy="259045"/>
    <xdr:sp macro="" textlink="">
      <xdr:nvSpPr>
        <xdr:cNvPr id="633" name="テキスト ボックス 632"/>
        <xdr:cNvSpPr txBox="1"/>
      </xdr:nvSpPr>
      <xdr:spPr>
        <a:xfrm>
          <a:off x="14325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139684</xdr:rowOff>
    </xdr:from>
    <xdr:to>
      <xdr:col>19</xdr:col>
      <xdr:colOff>644525</xdr:colOff>
      <xdr:row>78</xdr:row>
      <xdr:rowOff>139689</xdr:rowOff>
    </xdr:to>
    <xdr:cxnSp macro="">
      <xdr:nvCxnSpPr>
        <xdr:cNvPr id="634" name="直線コネクタ 633"/>
        <xdr:cNvCxnSpPr/>
      </xdr:nvCxnSpPr>
      <xdr:spPr>
        <a:xfrm>
          <a:off x="12814300" y="13512784"/>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5" name="フローチャート : 判断 634"/>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14571</xdr:rowOff>
    </xdr:from>
    <xdr:ext cx="469744" cy="259045"/>
    <xdr:sp macro="" textlink="">
      <xdr:nvSpPr>
        <xdr:cNvPr id="636" name="テキスト ボックス 635"/>
        <xdr:cNvSpPr txBox="1"/>
      </xdr:nvSpPr>
      <xdr:spPr>
        <a:xfrm>
          <a:off x="13468427"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7" name="フローチャート : 判断 636"/>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14214</xdr:rowOff>
    </xdr:from>
    <xdr:ext cx="469744" cy="259045"/>
    <xdr:sp macro="" textlink="">
      <xdr:nvSpPr>
        <xdr:cNvPr id="638" name="テキスト ボックス 637"/>
        <xdr:cNvSpPr txBox="1"/>
      </xdr:nvSpPr>
      <xdr:spPr>
        <a:xfrm>
          <a:off x="12579427" y="132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72941</xdr:rowOff>
    </xdr:from>
    <xdr:to>
      <xdr:col>23</xdr:col>
      <xdr:colOff>568325</xdr:colOff>
      <xdr:row>79</xdr:row>
      <xdr:rowOff>3091</xdr:rowOff>
    </xdr:to>
    <xdr:sp macro="" textlink="">
      <xdr:nvSpPr>
        <xdr:cNvPr id="644" name="円/楕円 643"/>
        <xdr:cNvSpPr/>
      </xdr:nvSpPr>
      <xdr:spPr>
        <a:xfrm>
          <a:off x="16268700" y="134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469744" cy="259045"/>
    <xdr:sp macro="" textlink="">
      <xdr:nvSpPr>
        <xdr:cNvPr id="645" name="災害復旧費該当値テキスト"/>
        <xdr:cNvSpPr txBox="1"/>
      </xdr:nvSpPr>
      <xdr:spPr>
        <a:xfrm>
          <a:off x="16370300" y="1341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83510</xdr:rowOff>
    </xdr:from>
    <xdr:to>
      <xdr:col>22</xdr:col>
      <xdr:colOff>415925</xdr:colOff>
      <xdr:row>79</xdr:row>
      <xdr:rowOff>13660</xdr:rowOff>
    </xdr:to>
    <xdr:sp macro="" textlink="">
      <xdr:nvSpPr>
        <xdr:cNvPr id="646" name="円/楕円 645"/>
        <xdr:cNvSpPr/>
      </xdr:nvSpPr>
      <xdr:spPr>
        <a:xfrm>
          <a:off x="15430500" y="134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4787</xdr:rowOff>
    </xdr:from>
    <xdr:ext cx="469744" cy="259045"/>
    <xdr:sp macro="" textlink="">
      <xdr:nvSpPr>
        <xdr:cNvPr id="647" name="テキスト ボックス 646"/>
        <xdr:cNvSpPr txBox="1"/>
      </xdr:nvSpPr>
      <xdr:spPr>
        <a:xfrm>
          <a:off x="15246427" y="1354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48" name="円/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49" name="テキスト ボックス 64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88889</xdr:rowOff>
    </xdr:from>
    <xdr:to>
      <xdr:col>20</xdr:col>
      <xdr:colOff>9525</xdr:colOff>
      <xdr:row>79</xdr:row>
      <xdr:rowOff>19039</xdr:rowOff>
    </xdr:to>
    <xdr:sp macro="" textlink="">
      <xdr:nvSpPr>
        <xdr:cNvPr id="650" name="円/楕円 649"/>
        <xdr:cNvSpPr/>
      </xdr:nvSpPr>
      <xdr:spPr>
        <a:xfrm>
          <a:off x="13652500" y="13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10166</xdr:rowOff>
    </xdr:from>
    <xdr:ext cx="249299" cy="259045"/>
    <xdr:sp macro="" textlink="">
      <xdr:nvSpPr>
        <xdr:cNvPr id="651" name="テキスト ボックス 650"/>
        <xdr:cNvSpPr txBox="1"/>
      </xdr:nvSpPr>
      <xdr:spPr>
        <a:xfrm>
          <a:off x="13578649" y="135547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88884</xdr:rowOff>
    </xdr:from>
    <xdr:to>
      <xdr:col>18</xdr:col>
      <xdr:colOff>492125</xdr:colOff>
      <xdr:row>79</xdr:row>
      <xdr:rowOff>19034</xdr:rowOff>
    </xdr:to>
    <xdr:sp macro="" textlink="">
      <xdr:nvSpPr>
        <xdr:cNvPr id="652" name="円/楕円 651"/>
        <xdr:cNvSpPr/>
      </xdr:nvSpPr>
      <xdr:spPr>
        <a:xfrm>
          <a:off x="12763500" y="134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10161</xdr:rowOff>
    </xdr:from>
    <xdr:ext cx="249299" cy="259045"/>
    <xdr:sp macro="" textlink="">
      <xdr:nvSpPr>
        <xdr:cNvPr id="653" name="テキスト ボックス 652"/>
        <xdr:cNvSpPr txBox="1"/>
      </xdr:nvSpPr>
      <xdr:spPr>
        <a:xfrm>
          <a:off x="12689649" y="1355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121252</xdr:rowOff>
    </xdr:from>
    <xdr:to>
      <xdr:col>23</xdr:col>
      <xdr:colOff>517525</xdr:colOff>
      <xdr:row>94</xdr:row>
      <xdr:rowOff>140951</xdr:rowOff>
    </xdr:to>
    <xdr:cxnSp macro="">
      <xdr:nvCxnSpPr>
        <xdr:cNvPr id="678" name="直線コネクタ 677"/>
        <xdr:cNvCxnSpPr/>
      </xdr:nvCxnSpPr>
      <xdr:spPr>
        <a:xfrm flipV="1">
          <a:off x="15481300" y="16237552"/>
          <a:ext cx="838200" cy="1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136454</xdr:rowOff>
    </xdr:from>
    <xdr:to>
      <xdr:col>22</xdr:col>
      <xdr:colOff>365125</xdr:colOff>
      <xdr:row>94</xdr:row>
      <xdr:rowOff>140951</xdr:rowOff>
    </xdr:to>
    <xdr:cxnSp macro="">
      <xdr:nvCxnSpPr>
        <xdr:cNvPr id="681" name="直線コネクタ 680"/>
        <xdr:cNvCxnSpPr/>
      </xdr:nvCxnSpPr>
      <xdr:spPr>
        <a:xfrm>
          <a:off x="14592300" y="16252754"/>
          <a:ext cx="889000" cy="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134820</xdr:rowOff>
    </xdr:from>
    <xdr:to>
      <xdr:col>21</xdr:col>
      <xdr:colOff>161925</xdr:colOff>
      <xdr:row>94</xdr:row>
      <xdr:rowOff>136454</xdr:rowOff>
    </xdr:to>
    <xdr:cxnSp macro="">
      <xdr:nvCxnSpPr>
        <xdr:cNvPr id="684" name="直線コネクタ 683"/>
        <xdr:cNvCxnSpPr/>
      </xdr:nvCxnSpPr>
      <xdr:spPr>
        <a:xfrm>
          <a:off x="13703300" y="16251120"/>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5" name="フローチャート : 判断 684"/>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6" name="テキスト ボックス 685"/>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85220</xdr:rowOff>
    </xdr:from>
    <xdr:to>
      <xdr:col>19</xdr:col>
      <xdr:colOff>644525</xdr:colOff>
      <xdr:row>94</xdr:row>
      <xdr:rowOff>134820</xdr:rowOff>
    </xdr:to>
    <xdr:cxnSp macro="">
      <xdr:nvCxnSpPr>
        <xdr:cNvPr id="687" name="直線コネクタ 686"/>
        <xdr:cNvCxnSpPr/>
      </xdr:nvCxnSpPr>
      <xdr:spPr>
        <a:xfrm>
          <a:off x="12814300" y="16201520"/>
          <a:ext cx="889000" cy="4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8" name="フローチャート : 判断 687"/>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89" name="テキスト ボックス 688"/>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0" name="フローチャート : 判断 689"/>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1" name="テキスト ボックス 690"/>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70452</xdr:rowOff>
    </xdr:from>
    <xdr:to>
      <xdr:col>23</xdr:col>
      <xdr:colOff>568325</xdr:colOff>
      <xdr:row>95</xdr:row>
      <xdr:rowOff>602</xdr:rowOff>
    </xdr:to>
    <xdr:sp macro="" textlink="">
      <xdr:nvSpPr>
        <xdr:cNvPr id="697" name="円/楕円 696"/>
        <xdr:cNvSpPr/>
      </xdr:nvSpPr>
      <xdr:spPr>
        <a:xfrm>
          <a:off x="16268700" y="161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93329</xdr:rowOff>
    </xdr:from>
    <xdr:ext cx="599010" cy="259045"/>
    <xdr:sp macro="" textlink="">
      <xdr:nvSpPr>
        <xdr:cNvPr id="698" name="公債費該当値テキスト"/>
        <xdr:cNvSpPr txBox="1"/>
      </xdr:nvSpPr>
      <xdr:spPr>
        <a:xfrm>
          <a:off x="16370300" y="1603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103,228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90151</xdr:rowOff>
    </xdr:from>
    <xdr:to>
      <xdr:col>22</xdr:col>
      <xdr:colOff>415925</xdr:colOff>
      <xdr:row>95</xdr:row>
      <xdr:rowOff>20301</xdr:rowOff>
    </xdr:to>
    <xdr:sp macro="" textlink="">
      <xdr:nvSpPr>
        <xdr:cNvPr id="699" name="円/楕円 698"/>
        <xdr:cNvSpPr/>
      </xdr:nvSpPr>
      <xdr:spPr>
        <a:xfrm>
          <a:off x="15430500" y="162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36828</xdr:rowOff>
    </xdr:from>
    <xdr:ext cx="534377" cy="259045"/>
    <xdr:sp macro="" textlink="">
      <xdr:nvSpPr>
        <xdr:cNvPr id="700" name="テキスト ボックス 699"/>
        <xdr:cNvSpPr txBox="1"/>
      </xdr:nvSpPr>
      <xdr:spPr>
        <a:xfrm>
          <a:off x="15214111" y="1598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85654</xdr:rowOff>
    </xdr:from>
    <xdr:to>
      <xdr:col>21</xdr:col>
      <xdr:colOff>212725</xdr:colOff>
      <xdr:row>95</xdr:row>
      <xdr:rowOff>15804</xdr:rowOff>
    </xdr:to>
    <xdr:sp macro="" textlink="">
      <xdr:nvSpPr>
        <xdr:cNvPr id="701" name="円/楕円 700"/>
        <xdr:cNvSpPr/>
      </xdr:nvSpPr>
      <xdr:spPr>
        <a:xfrm>
          <a:off x="14541500" y="162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32331</xdr:rowOff>
    </xdr:from>
    <xdr:ext cx="599010" cy="259045"/>
    <xdr:sp macro="" textlink="">
      <xdr:nvSpPr>
        <xdr:cNvPr id="702" name="テキスト ボックス 701"/>
        <xdr:cNvSpPr txBox="1"/>
      </xdr:nvSpPr>
      <xdr:spPr>
        <a:xfrm>
          <a:off x="14292794" y="1597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84020</xdr:rowOff>
    </xdr:from>
    <xdr:to>
      <xdr:col>20</xdr:col>
      <xdr:colOff>9525</xdr:colOff>
      <xdr:row>95</xdr:row>
      <xdr:rowOff>14170</xdr:rowOff>
    </xdr:to>
    <xdr:sp macro="" textlink="">
      <xdr:nvSpPr>
        <xdr:cNvPr id="703" name="円/楕円 702"/>
        <xdr:cNvSpPr/>
      </xdr:nvSpPr>
      <xdr:spPr>
        <a:xfrm>
          <a:off x="13652500" y="1620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30697</xdr:rowOff>
    </xdr:from>
    <xdr:ext cx="599010" cy="259045"/>
    <xdr:sp macro="" textlink="">
      <xdr:nvSpPr>
        <xdr:cNvPr id="704" name="テキスト ボックス 703"/>
        <xdr:cNvSpPr txBox="1"/>
      </xdr:nvSpPr>
      <xdr:spPr>
        <a:xfrm>
          <a:off x="13403794" y="1597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100,854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34420</xdr:rowOff>
    </xdr:from>
    <xdr:to>
      <xdr:col>18</xdr:col>
      <xdr:colOff>492125</xdr:colOff>
      <xdr:row>94</xdr:row>
      <xdr:rowOff>136020</xdr:rowOff>
    </xdr:to>
    <xdr:sp macro="" textlink="">
      <xdr:nvSpPr>
        <xdr:cNvPr id="705" name="円/楕円 704"/>
        <xdr:cNvSpPr/>
      </xdr:nvSpPr>
      <xdr:spPr>
        <a:xfrm>
          <a:off x="12763500" y="161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152547</xdr:rowOff>
    </xdr:from>
    <xdr:ext cx="599010" cy="259045"/>
    <xdr:sp macro="" textlink="">
      <xdr:nvSpPr>
        <xdr:cNvPr id="706" name="テキスト ボックス 705"/>
        <xdr:cNvSpPr txBox="1"/>
      </xdr:nvSpPr>
      <xdr:spPr>
        <a:xfrm>
          <a:off x="12514794" y="1592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79502</xdr:rowOff>
    </xdr:from>
    <xdr:to>
      <xdr:col>32</xdr:col>
      <xdr:colOff>187325</xdr:colOff>
      <xdr:row>35</xdr:row>
      <xdr:rowOff>102362</xdr:rowOff>
    </xdr:to>
    <xdr:cxnSp macro="">
      <xdr:nvCxnSpPr>
        <xdr:cNvPr id="735" name="直線コネクタ 734"/>
        <xdr:cNvCxnSpPr/>
      </xdr:nvCxnSpPr>
      <xdr:spPr>
        <a:xfrm flipV="1">
          <a:off x="21323300" y="60802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82567</xdr:rowOff>
    </xdr:from>
    <xdr:ext cx="378565" cy="259045"/>
    <xdr:sp macro="" textlink="">
      <xdr:nvSpPr>
        <xdr:cNvPr id="736" name="諸支出金平均値テキスト"/>
        <xdr:cNvSpPr txBox="1"/>
      </xdr:nvSpPr>
      <xdr:spPr>
        <a:xfrm>
          <a:off x="22212300" y="6597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102362</xdr:rowOff>
    </xdr:from>
    <xdr:to>
      <xdr:col>31</xdr:col>
      <xdr:colOff>34925</xdr:colOff>
      <xdr:row>35</xdr:row>
      <xdr:rowOff>109601</xdr:rowOff>
    </xdr:to>
    <xdr:cxnSp macro="">
      <xdr:nvCxnSpPr>
        <xdr:cNvPr id="738" name="直線コネクタ 737"/>
        <xdr:cNvCxnSpPr/>
      </xdr:nvCxnSpPr>
      <xdr:spPr>
        <a:xfrm flipV="1">
          <a:off x="20434300" y="610311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53611</xdr:rowOff>
    </xdr:from>
    <xdr:ext cx="378565" cy="259045"/>
    <xdr:sp macro="" textlink="">
      <xdr:nvSpPr>
        <xdr:cNvPr id="740" name="テキスト ボックス 739"/>
        <xdr:cNvSpPr txBox="1"/>
      </xdr:nvSpPr>
      <xdr:spPr>
        <a:xfrm>
          <a:off x="21134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109601</xdr:rowOff>
    </xdr:from>
    <xdr:to>
      <xdr:col>29</xdr:col>
      <xdr:colOff>517525</xdr:colOff>
      <xdr:row>35</xdr:row>
      <xdr:rowOff>167132</xdr:rowOff>
    </xdr:to>
    <xdr:cxnSp macro="">
      <xdr:nvCxnSpPr>
        <xdr:cNvPr id="741" name="直線コネクタ 740"/>
        <xdr:cNvCxnSpPr/>
      </xdr:nvCxnSpPr>
      <xdr:spPr>
        <a:xfrm flipV="1">
          <a:off x="19545300" y="6110351"/>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2" name="フローチャート : 判断 741"/>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169816</xdr:rowOff>
    </xdr:from>
    <xdr:ext cx="378565" cy="259045"/>
    <xdr:sp macro="" textlink="">
      <xdr:nvSpPr>
        <xdr:cNvPr id="743" name="テキスト ボックス 742"/>
        <xdr:cNvSpPr txBox="1"/>
      </xdr:nvSpPr>
      <xdr:spPr>
        <a:xfrm>
          <a:off x="20245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167132</xdr:rowOff>
    </xdr:from>
    <xdr:to>
      <xdr:col>28</xdr:col>
      <xdr:colOff>314325</xdr:colOff>
      <xdr:row>38</xdr:row>
      <xdr:rowOff>165989</xdr:rowOff>
    </xdr:to>
    <xdr:cxnSp macro="">
      <xdr:nvCxnSpPr>
        <xdr:cNvPr id="744" name="直線コネクタ 743"/>
        <xdr:cNvCxnSpPr/>
      </xdr:nvCxnSpPr>
      <xdr:spPr>
        <a:xfrm flipV="1">
          <a:off x="18656300" y="6167882"/>
          <a:ext cx="889000" cy="5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5" name="フローチャート : 判断 744"/>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6" name="テキスト ボックス 745"/>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7" name="フローチャート : 判断 746"/>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48" name="テキスト ボックス 747"/>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28702</xdr:rowOff>
    </xdr:from>
    <xdr:to>
      <xdr:col>32</xdr:col>
      <xdr:colOff>238125</xdr:colOff>
      <xdr:row>35</xdr:row>
      <xdr:rowOff>130302</xdr:rowOff>
    </xdr:to>
    <xdr:sp macro="" textlink="">
      <xdr:nvSpPr>
        <xdr:cNvPr id="754" name="円/楕円 753"/>
        <xdr:cNvSpPr/>
      </xdr:nvSpPr>
      <xdr:spPr>
        <a:xfrm>
          <a:off x="221107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51579</xdr:rowOff>
    </xdr:from>
    <xdr:ext cx="469744" cy="259045"/>
    <xdr:sp macro="" textlink="">
      <xdr:nvSpPr>
        <xdr:cNvPr id="755" name="諸支出金該当値テキスト"/>
        <xdr:cNvSpPr txBox="1"/>
      </xdr:nvSpPr>
      <xdr:spPr>
        <a:xfrm>
          <a:off x="22212300"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51562</xdr:rowOff>
    </xdr:from>
    <xdr:to>
      <xdr:col>31</xdr:col>
      <xdr:colOff>85725</xdr:colOff>
      <xdr:row>35</xdr:row>
      <xdr:rowOff>153162</xdr:rowOff>
    </xdr:to>
    <xdr:sp macro="" textlink="">
      <xdr:nvSpPr>
        <xdr:cNvPr id="756" name="円/楕円 755"/>
        <xdr:cNvSpPr/>
      </xdr:nvSpPr>
      <xdr:spPr>
        <a:xfrm>
          <a:off x="21272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169689</xdr:rowOff>
    </xdr:from>
    <xdr:ext cx="469744" cy="259045"/>
    <xdr:sp macro="" textlink="">
      <xdr:nvSpPr>
        <xdr:cNvPr id="757" name="テキスト ボックス 756"/>
        <xdr:cNvSpPr txBox="1"/>
      </xdr:nvSpPr>
      <xdr:spPr>
        <a:xfrm>
          <a:off x="21088427" y="582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58801</xdr:rowOff>
    </xdr:from>
    <xdr:to>
      <xdr:col>29</xdr:col>
      <xdr:colOff>568325</xdr:colOff>
      <xdr:row>35</xdr:row>
      <xdr:rowOff>160401</xdr:rowOff>
    </xdr:to>
    <xdr:sp macro="" textlink="">
      <xdr:nvSpPr>
        <xdr:cNvPr id="758" name="円/楕円 757"/>
        <xdr:cNvSpPr/>
      </xdr:nvSpPr>
      <xdr:spPr>
        <a:xfrm>
          <a:off x="20383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5478</xdr:rowOff>
    </xdr:from>
    <xdr:ext cx="469744" cy="259045"/>
    <xdr:sp macro="" textlink="">
      <xdr:nvSpPr>
        <xdr:cNvPr id="759" name="テキスト ボックス 758"/>
        <xdr:cNvSpPr txBox="1"/>
      </xdr:nvSpPr>
      <xdr:spPr>
        <a:xfrm>
          <a:off x="20199427"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116332</xdr:rowOff>
    </xdr:from>
    <xdr:to>
      <xdr:col>28</xdr:col>
      <xdr:colOff>365125</xdr:colOff>
      <xdr:row>36</xdr:row>
      <xdr:rowOff>46482</xdr:rowOff>
    </xdr:to>
    <xdr:sp macro="" textlink="">
      <xdr:nvSpPr>
        <xdr:cNvPr id="760" name="円/楕円 759"/>
        <xdr:cNvSpPr/>
      </xdr:nvSpPr>
      <xdr:spPr>
        <a:xfrm>
          <a:off x="19494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37609</xdr:rowOff>
    </xdr:from>
    <xdr:ext cx="469744" cy="259045"/>
    <xdr:sp macro="" textlink="">
      <xdr:nvSpPr>
        <xdr:cNvPr id="761" name="テキスト ボックス 760"/>
        <xdr:cNvSpPr txBox="1"/>
      </xdr:nvSpPr>
      <xdr:spPr>
        <a:xfrm>
          <a:off x="19310427"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115189</xdr:rowOff>
    </xdr:from>
    <xdr:to>
      <xdr:col>27</xdr:col>
      <xdr:colOff>161925</xdr:colOff>
      <xdr:row>39</xdr:row>
      <xdr:rowOff>45339</xdr:rowOff>
    </xdr:to>
    <xdr:sp macro="" textlink="">
      <xdr:nvSpPr>
        <xdr:cNvPr id="762" name="円/楕円 761"/>
        <xdr:cNvSpPr/>
      </xdr:nvSpPr>
      <xdr:spPr>
        <a:xfrm>
          <a:off x="18605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36466</xdr:rowOff>
    </xdr:from>
    <xdr:ext cx="378565" cy="259045"/>
    <xdr:sp macro="" textlink="">
      <xdr:nvSpPr>
        <xdr:cNvPr id="763" name="テキスト ボックス 762"/>
        <xdr:cNvSpPr txBox="1"/>
      </xdr:nvSpPr>
      <xdr:spPr>
        <a:xfrm>
          <a:off x="18467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衛生費は、住民一人あたり</a:t>
          </a:r>
          <a:r>
            <a:rPr kumimoji="1" lang="en-US" altLang="ja-JP" sz="1300">
              <a:latin typeface="ＭＳ Ｐゴシック"/>
            </a:rPr>
            <a:t>112,639</a:t>
          </a:r>
          <a:r>
            <a:rPr kumimoji="1" lang="ja-JP" altLang="en-US" sz="1300">
              <a:latin typeface="ＭＳ Ｐゴシック"/>
            </a:rPr>
            <a:t>円となっており、類似団体に比べ高い水準となっている。これは、町立病院への繰出が毎年多額にあるためであるが、町内唯一の医療機関であり、町民の医療確保のため病院の経営改善を図りながら引き続き維持していく。</a:t>
          </a:r>
        </a:p>
        <a:p>
          <a:r>
            <a:rPr kumimoji="1" lang="ja-JP" altLang="en-US" sz="1300">
              <a:latin typeface="ＭＳ Ｐゴシック"/>
            </a:rPr>
            <a:t>　公債費は、住民一人あたり</a:t>
          </a:r>
          <a:r>
            <a:rPr kumimoji="1" lang="en-US" altLang="ja-JP" sz="1300">
              <a:latin typeface="ＭＳ Ｐゴシック"/>
            </a:rPr>
            <a:t>103,228</a:t>
          </a:r>
          <a:r>
            <a:rPr kumimoji="1" lang="ja-JP" altLang="en-US" sz="1300">
              <a:latin typeface="ＭＳ Ｐゴシック"/>
            </a:rPr>
            <a:t>円となっており、過去５年類似団体を上回っているが、平成１９年度に公債費負担適正化計画を策定し、公債費の金額自体も減少傾向にあり、今後も事業の重要度や緊急度を十分考慮し、普通建設事業に係る地方債の発行抑制を図っていく。</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以前から実施している退職者の不補充に加え、平成１７年度から実施している人件費の独自削減、「集中改革プラン」に基づく事務事業の見直し等により、財政調整基金残高の標準財政規模比は、平成２０年度の１６．６９％から平成２８年度には５１．０４％に上昇した。</a:t>
          </a:r>
        </a:p>
        <a:p>
          <a:r>
            <a:rPr kumimoji="1" lang="ja-JP" altLang="en-US" sz="1400">
              <a:latin typeface="ＭＳ ゴシック" pitchFamily="49" charset="-128"/>
              <a:ea typeface="ＭＳ ゴシック" pitchFamily="49" charset="-128"/>
            </a:rPr>
            <a:t>　実質単年度収支は増減があるが、実質収支額は財政調整基金の増により横ばいとなっている。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各年度とも連結実質赤字は発生していないが、平成２２年度から国民健康保険特別会計が赤字となり、今後、国民健康保険税の適正化を図るなど収支の早期改善が課題となっている。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に公債費負担適正化計画を策定。新規起債の抑制等、公債費負担の管理を進めた結果、元利償還金は平成１９年度の７３３百万円から平成２８年度には５８１百万円と、１５２百万円（▲２０．７％）減少した。</a:t>
          </a:r>
        </a:p>
        <a:p>
          <a:r>
            <a:rPr kumimoji="1" lang="ja-JP" altLang="en-US" sz="1400">
              <a:latin typeface="ＭＳ ゴシック" pitchFamily="49" charset="-128"/>
              <a:ea typeface="ＭＳ ゴシック" pitchFamily="49" charset="-128"/>
            </a:rPr>
            <a:t>　公営企業債の元利償還金に対する繰入金は、企業債残高の減により減少傾向となっている。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に公債費負担適正化計画を策定。公債費負担の適正な管理を進めた結果、一般会計等に係る地方債の残高は平成１９年度の７，１７５百万円から平成２８年度には４，６７９百万円と、２，４９６百万円（▲３４．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減少した。</a:t>
          </a:r>
        </a:p>
        <a:p>
          <a:r>
            <a:rPr kumimoji="1" lang="ja-JP" altLang="en-US" sz="1400">
              <a:latin typeface="ＭＳ ゴシック" pitchFamily="49" charset="-128"/>
              <a:ea typeface="ＭＳ ゴシック" pitchFamily="49" charset="-128"/>
            </a:rPr>
            <a:t>　また、充当可能財源のうち財政調整基金については、人件費の独自削減や、事務事業の見直し等により残高が増加している。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5,625
5,559
310.76
5,085,183
4,960,751
124,432
3,218,501
4,678,939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41.9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[ 54.6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％削減するという目標を掲げ、老朽化した施設の集約化・複合化や除却を進めることとしている。</a:t>
          </a:r>
          <a:endParaRPr lang="ja-JP" altLang="ja-JP">
            <a:effectLst/>
          </a:endParaRPr>
        </a:p>
        <a:p>
          <a:r>
            <a:rPr kumimoji="1" lang="ja-JP" altLang="ja-JP" sz="1100">
              <a:solidFill>
                <a:schemeClr val="dk1"/>
              </a:solidFill>
              <a:effectLst/>
              <a:latin typeface="+mn-lt"/>
              <a:ea typeface="+mn-ea"/>
              <a:cs typeface="+mn-cs"/>
            </a:rPr>
            <a:t>　有形固定資産減価償却率については、類似団体とほぼ同水準となっており、今後も計画に則り適切な水準を維持していく。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xdr:cNvCxnSpPr/>
      </xdr:nvCxnSpPr>
      <xdr:spPr>
        <a:xfrm flipV="1">
          <a:off x="4760595" y="473760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xdr:cNvSpPr txBox="1"/>
      </xdr:nvSpPr>
      <xdr:spPr>
        <a:xfrm>
          <a:off x="4813300" y="5851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xdr:cNvCxnSpPr/>
      </xdr:nvCxnSpPr>
      <xdr:spPr>
        <a:xfrm>
          <a:off x="4673600" y="5847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xdr:cNvSpPr txBox="1"/>
      </xdr:nvSpPr>
      <xdr:spPr>
        <a:xfrm>
          <a:off x="4813300" y="451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xdr:cNvCxnSpPr/>
      </xdr:nvCxnSpPr>
      <xdr:spPr>
        <a:xfrm>
          <a:off x="4673600" y="473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88663</xdr:rowOff>
    </xdr:from>
    <xdr:ext cx="405111" cy="259045"/>
    <xdr:sp macro="" textlink="">
      <xdr:nvSpPr>
        <xdr:cNvPr id="67" name="有形固定資産減価償却率平均値テキスト"/>
        <xdr:cNvSpPr txBox="1"/>
      </xdr:nvSpPr>
      <xdr:spPr>
        <a:xfrm>
          <a:off x="4813300" y="506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xdr:cNvSpPr/>
      </xdr:nvSpPr>
      <xdr:spPr>
        <a:xfrm>
          <a:off x="4711700" y="520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69" name="フローチャート : 判断 68"/>
        <xdr:cNvSpPr/>
      </xdr:nvSpPr>
      <xdr:spPr>
        <a:xfrm>
          <a:off x="4000500" y="514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74422</xdr:rowOff>
    </xdr:from>
    <xdr:to>
      <xdr:col>3</xdr:col>
      <xdr:colOff>1222375</xdr:colOff>
      <xdr:row>31</xdr:row>
      <xdr:rowOff>4572</xdr:rowOff>
    </xdr:to>
    <xdr:sp macro="" textlink="">
      <xdr:nvSpPr>
        <xdr:cNvPr id="75" name="円/楕円 74"/>
        <xdr:cNvSpPr/>
      </xdr:nvSpPr>
      <xdr:spPr>
        <a:xfrm>
          <a:off x="4711700" y="52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52849</xdr:rowOff>
    </xdr:from>
    <xdr:ext cx="405111" cy="259045"/>
    <xdr:sp macro="" textlink="">
      <xdr:nvSpPr>
        <xdr:cNvPr id="76" name="有形固定資産減価償却率該当値テキスト"/>
        <xdr:cNvSpPr txBox="1"/>
      </xdr:nvSpPr>
      <xdr:spPr>
        <a:xfrm>
          <a:off x="4813300" y="51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147828</xdr:rowOff>
    </xdr:from>
    <xdr:to>
      <xdr:col>3</xdr:col>
      <xdr:colOff>511175</xdr:colOff>
      <xdr:row>31</xdr:row>
      <xdr:rowOff>77978</xdr:rowOff>
    </xdr:to>
    <xdr:sp macro="" textlink="">
      <xdr:nvSpPr>
        <xdr:cNvPr id="77" name="円/楕円 76"/>
        <xdr:cNvSpPr/>
      </xdr:nvSpPr>
      <xdr:spPr>
        <a:xfrm>
          <a:off x="4000500" y="529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125222</xdr:rowOff>
    </xdr:from>
    <xdr:to>
      <xdr:col>3</xdr:col>
      <xdr:colOff>1171575</xdr:colOff>
      <xdr:row>31</xdr:row>
      <xdr:rowOff>27178</xdr:rowOff>
    </xdr:to>
    <xdr:cxnSp macro="">
      <xdr:nvCxnSpPr>
        <xdr:cNvPr id="78" name="直線コネクタ 77"/>
        <xdr:cNvCxnSpPr/>
      </xdr:nvCxnSpPr>
      <xdr:spPr>
        <a:xfrm flipV="1">
          <a:off x="4051300" y="5268722"/>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123461</xdr:rowOff>
    </xdr:from>
    <xdr:ext cx="405111" cy="259045"/>
    <xdr:sp macro="" textlink="">
      <xdr:nvSpPr>
        <xdr:cNvPr id="79" name="n_1aveValue有形固定資産減価償却率"/>
        <xdr:cNvSpPr txBox="1"/>
      </xdr:nvSpPr>
      <xdr:spPr>
        <a:xfrm>
          <a:off x="3836043" y="4924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69105</xdr:rowOff>
    </xdr:from>
    <xdr:ext cx="405111" cy="259045"/>
    <xdr:sp macro="" textlink="">
      <xdr:nvSpPr>
        <xdr:cNvPr id="80" name="n_1mainValue有形固定資産減価償却率"/>
        <xdr:cNvSpPr txBox="1"/>
      </xdr:nvSpPr>
      <xdr:spPr>
        <a:xfrm>
          <a:off x="3836043" y="5384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5,625
5,559
310.76
5,085,183
4,960,751
124,432
3,218,501
4,678,939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41.9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53158</xdr:rowOff>
    </xdr:from>
    <xdr:to>
      <xdr:col>6</xdr:col>
      <xdr:colOff>561975</xdr:colOff>
      <xdr:row>35</xdr:row>
      <xdr:rowOff>154758</xdr:rowOff>
    </xdr:to>
    <xdr:sp macro="" textlink="">
      <xdr:nvSpPr>
        <xdr:cNvPr id="72" name="円/楕円 71"/>
        <xdr:cNvSpPr/>
      </xdr:nvSpPr>
      <xdr:spPr>
        <a:xfrm>
          <a:off x="45847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76035</xdr:rowOff>
    </xdr:from>
    <xdr:ext cx="405111" cy="259045"/>
    <xdr:sp macro="" textlink="">
      <xdr:nvSpPr>
        <xdr:cNvPr id="73" name="【道路】&#10;有形固定資産減価償却率該当値テキスト"/>
        <xdr:cNvSpPr txBox="1"/>
      </xdr:nvSpPr>
      <xdr:spPr>
        <a:xfrm>
          <a:off x="4724400" y="59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121739</xdr:rowOff>
    </xdr:from>
    <xdr:to>
      <xdr:col>5</xdr:col>
      <xdr:colOff>409575</xdr:colOff>
      <xdr:row>36</xdr:row>
      <xdr:rowOff>51889</xdr:rowOff>
    </xdr:to>
    <xdr:sp macro="" textlink="">
      <xdr:nvSpPr>
        <xdr:cNvPr id="74" name="円/楕円 73"/>
        <xdr:cNvSpPr/>
      </xdr:nvSpPr>
      <xdr:spPr>
        <a:xfrm>
          <a:off x="3746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103958</xdr:rowOff>
    </xdr:from>
    <xdr:to>
      <xdr:col>6</xdr:col>
      <xdr:colOff>511175</xdr:colOff>
      <xdr:row>36</xdr:row>
      <xdr:rowOff>1089</xdr:rowOff>
    </xdr:to>
    <xdr:cxnSp macro="">
      <xdr:nvCxnSpPr>
        <xdr:cNvPr id="75" name="直線コネクタ 74"/>
        <xdr:cNvCxnSpPr/>
      </xdr:nvCxnSpPr>
      <xdr:spPr>
        <a:xfrm flipV="1">
          <a:off x="3797300" y="610470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34</xdr:row>
      <xdr:rowOff>39024</xdr:rowOff>
    </xdr:from>
    <xdr:ext cx="405111" cy="259045"/>
    <xdr:sp macro="" textlink="">
      <xdr:nvSpPr>
        <xdr:cNvPr id="76" name="n_1aveValue【道路】&#10;有形固定資産減価償却率"/>
        <xdr:cNvSpPr txBox="1"/>
      </xdr:nvSpPr>
      <xdr:spPr>
        <a:xfrm>
          <a:off x="3582043"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43016</xdr:rowOff>
    </xdr:from>
    <xdr:ext cx="405111" cy="259045"/>
    <xdr:sp macro="" textlink="">
      <xdr:nvSpPr>
        <xdr:cNvPr id="77" name="n_1mainValue【道路】&#10;有形固定資産減価償却率"/>
        <xdr:cNvSpPr txBox="1"/>
      </xdr:nvSpPr>
      <xdr:spPr>
        <a:xfrm>
          <a:off x="3582043" y="621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101" name="直線コネクタ 100"/>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102"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3" name="直線コネクタ 102"/>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4"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5" name="直線コネクタ 104"/>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6"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7" name="フローチャート : 判断 106"/>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8" name="フローチャート : 判断 107"/>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10732</xdr:rowOff>
    </xdr:from>
    <xdr:to>
      <xdr:col>15</xdr:col>
      <xdr:colOff>231775</xdr:colOff>
      <xdr:row>37</xdr:row>
      <xdr:rowOff>112332</xdr:rowOff>
    </xdr:to>
    <xdr:sp macro="" textlink="">
      <xdr:nvSpPr>
        <xdr:cNvPr id="114" name="円/楕円 113"/>
        <xdr:cNvSpPr/>
      </xdr:nvSpPr>
      <xdr:spPr>
        <a:xfrm>
          <a:off x="10426700" y="635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33609</xdr:rowOff>
    </xdr:from>
    <xdr:ext cx="534377" cy="259045"/>
    <xdr:sp macro="" textlink="">
      <xdr:nvSpPr>
        <xdr:cNvPr id="115" name="【道路】&#10;一人当たり延長該当値テキスト"/>
        <xdr:cNvSpPr txBox="1"/>
      </xdr:nvSpPr>
      <xdr:spPr>
        <a:xfrm>
          <a:off x="10566400" y="62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43.770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41688</xdr:rowOff>
    </xdr:from>
    <xdr:to>
      <xdr:col>14</xdr:col>
      <xdr:colOff>79375</xdr:colOff>
      <xdr:row>37</xdr:row>
      <xdr:rowOff>143288</xdr:rowOff>
    </xdr:to>
    <xdr:sp macro="" textlink="">
      <xdr:nvSpPr>
        <xdr:cNvPr id="116" name="円/楕円 115"/>
        <xdr:cNvSpPr/>
      </xdr:nvSpPr>
      <xdr:spPr>
        <a:xfrm>
          <a:off x="9588500" y="63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61532</xdr:rowOff>
    </xdr:from>
    <xdr:to>
      <xdr:col>15</xdr:col>
      <xdr:colOff>180975</xdr:colOff>
      <xdr:row>37</xdr:row>
      <xdr:rowOff>92488</xdr:rowOff>
    </xdr:to>
    <xdr:cxnSp macro="">
      <xdr:nvCxnSpPr>
        <xdr:cNvPr id="117" name="直線コネクタ 116"/>
        <xdr:cNvCxnSpPr/>
      </xdr:nvCxnSpPr>
      <xdr:spPr>
        <a:xfrm flipV="1">
          <a:off x="9639300" y="6405182"/>
          <a:ext cx="838200" cy="3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25963</xdr:rowOff>
    </xdr:from>
    <xdr:ext cx="534377" cy="259045"/>
    <xdr:sp macro="" textlink="">
      <xdr:nvSpPr>
        <xdr:cNvPr id="118" name="n_1aveValue【道路】&#10;一人当たり延長"/>
        <xdr:cNvSpPr txBox="1"/>
      </xdr:nvSpPr>
      <xdr:spPr>
        <a:xfrm>
          <a:off x="9359410" y="67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159815</xdr:rowOff>
    </xdr:from>
    <xdr:ext cx="534377" cy="259045"/>
    <xdr:sp macro="" textlink="">
      <xdr:nvSpPr>
        <xdr:cNvPr id="119" name="n_1mainValue【道路】&#10;一人当たり延長"/>
        <xdr:cNvSpPr txBox="1"/>
      </xdr:nvSpPr>
      <xdr:spPr>
        <a:xfrm>
          <a:off x="9359410" y="616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6" name="直線コネクタ 145"/>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7"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8" name="直線コネクタ 147"/>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9"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51"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52" name="フローチャート : 判断 151"/>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53" name="フローチャート : 判断 15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59" name="円/楕円 158"/>
        <xdr:cNvSpPr/>
      </xdr:nvSpPr>
      <xdr:spPr>
        <a:xfrm>
          <a:off x="45847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141894</xdr:rowOff>
    </xdr:from>
    <xdr:ext cx="405111" cy="259045"/>
    <xdr:sp macro="" textlink="">
      <xdr:nvSpPr>
        <xdr:cNvPr id="160" name="【橋りょう・トンネル】&#10;有形固定資産減価償却率該当値テキスト"/>
        <xdr:cNvSpPr txBox="1"/>
      </xdr:nvSpPr>
      <xdr:spPr>
        <a:xfrm>
          <a:off x="4724400" y="991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3084</xdr:rowOff>
    </xdr:from>
    <xdr:to>
      <xdr:col>5</xdr:col>
      <xdr:colOff>409575</xdr:colOff>
      <xdr:row>59</xdr:row>
      <xdr:rowOff>104684</xdr:rowOff>
    </xdr:to>
    <xdr:sp macro="" textlink="">
      <xdr:nvSpPr>
        <xdr:cNvPr id="161" name="円/楕円 160"/>
        <xdr:cNvSpPr/>
      </xdr:nvSpPr>
      <xdr:spPr>
        <a:xfrm>
          <a:off x="3746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169817</xdr:rowOff>
    </xdr:from>
    <xdr:to>
      <xdr:col>6</xdr:col>
      <xdr:colOff>511175</xdr:colOff>
      <xdr:row>59</xdr:row>
      <xdr:rowOff>53884</xdr:rowOff>
    </xdr:to>
    <xdr:cxnSp macro="">
      <xdr:nvCxnSpPr>
        <xdr:cNvPr id="162" name="直線コネクタ 161"/>
        <xdr:cNvCxnSpPr/>
      </xdr:nvCxnSpPr>
      <xdr:spPr>
        <a:xfrm flipV="1">
          <a:off x="3797300" y="1011391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167657</xdr:rowOff>
    </xdr:from>
    <xdr:ext cx="405111" cy="259045"/>
    <xdr:sp macro="" textlink="">
      <xdr:nvSpPr>
        <xdr:cNvPr id="163" name="n_1aveValue【橋りょう・トンネル】&#10;有形固定資産減価償却率"/>
        <xdr:cNvSpPr txBox="1"/>
      </xdr:nvSpPr>
      <xdr:spPr>
        <a:xfrm>
          <a:off x="3582043"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121211</xdr:rowOff>
    </xdr:from>
    <xdr:ext cx="405111" cy="259045"/>
    <xdr:sp macro="" textlink="">
      <xdr:nvSpPr>
        <xdr:cNvPr id="164" name="n_1mainValue【橋りょう・トンネル】&#10;有形固定資産減価償却率"/>
        <xdr:cNvSpPr txBox="1"/>
      </xdr:nvSpPr>
      <xdr:spPr>
        <a:xfrm>
          <a:off x="3582043"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88" name="直線コネクタ 187"/>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9"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90" name="直線コネクタ 189"/>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91"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92" name="直線コネクタ 191"/>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93"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94" name="フローチャート : 判断 193"/>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95" name="フローチャート : 判断 194"/>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138343</xdr:rowOff>
    </xdr:from>
    <xdr:to>
      <xdr:col>15</xdr:col>
      <xdr:colOff>231775</xdr:colOff>
      <xdr:row>56</xdr:row>
      <xdr:rowOff>68493</xdr:rowOff>
    </xdr:to>
    <xdr:sp macro="" textlink="">
      <xdr:nvSpPr>
        <xdr:cNvPr id="201" name="円/楕円 200"/>
        <xdr:cNvSpPr/>
      </xdr:nvSpPr>
      <xdr:spPr>
        <a:xfrm>
          <a:off x="10426700" y="956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53270</xdr:rowOff>
    </xdr:from>
    <xdr:ext cx="690189" cy="259045"/>
    <xdr:sp macro="" textlink="">
      <xdr:nvSpPr>
        <xdr:cNvPr id="202" name="【橋りょう・トンネル】&#10;一人当たり有形固定資産（償却資産）額該当値テキスト"/>
        <xdr:cNvSpPr txBox="1"/>
      </xdr:nvSpPr>
      <xdr:spPr>
        <a:xfrm>
          <a:off x="10566400" y="94830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1,126,068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36550</xdr:rowOff>
    </xdr:from>
    <xdr:to>
      <xdr:col>14</xdr:col>
      <xdr:colOff>79375</xdr:colOff>
      <xdr:row>56</xdr:row>
      <xdr:rowOff>138150</xdr:rowOff>
    </xdr:to>
    <xdr:sp macro="" textlink="">
      <xdr:nvSpPr>
        <xdr:cNvPr id="203" name="円/楕円 202"/>
        <xdr:cNvSpPr/>
      </xdr:nvSpPr>
      <xdr:spPr>
        <a:xfrm>
          <a:off x="9588500" y="96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17693</xdr:rowOff>
    </xdr:from>
    <xdr:to>
      <xdr:col>15</xdr:col>
      <xdr:colOff>180975</xdr:colOff>
      <xdr:row>56</xdr:row>
      <xdr:rowOff>87350</xdr:rowOff>
    </xdr:to>
    <xdr:cxnSp macro="">
      <xdr:nvCxnSpPr>
        <xdr:cNvPr id="204" name="直線コネクタ 203"/>
        <xdr:cNvCxnSpPr/>
      </xdr:nvCxnSpPr>
      <xdr:spPr>
        <a:xfrm flipV="1">
          <a:off x="9639300" y="9618893"/>
          <a:ext cx="838200" cy="6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141965</xdr:rowOff>
    </xdr:from>
    <xdr:ext cx="599010" cy="259045"/>
    <xdr:sp macro="" textlink="">
      <xdr:nvSpPr>
        <xdr:cNvPr id="205" name="n_1aveValue【橋りょう・トンネル】&#10;一人当たり有形固定資産（償却資産）額"/>
        <xdr:cNvSpPr txBox="1"/>
      </xdr:nvSpPr>
      <xdr:spPr>
        <a:xfrm>
          <a:off x="9327094" y="104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356579</xdr:colOff>
      <xdr:row>54</xdr:row>
      <xdr:rowOff>154677</xdr:rowOff>
    </xdr:from>
    <xdr:ext cx="690189" cy="259045"/>
    <xdr:sp macro="" textlink="">
      <xdr:nvSpPr>
        <xdr:cNvPr id="206" name="n_1mainValue【橋りょう・トンネル】&#10;一人当たり有形固定資産（償却資産）額"/>
        <xdr:cNvSpPr txBox="1"/>
      </xdr:nvSpPr>
      <xdr:spPr>
        <a:xfrm>
          <a:off x="9281504" y="94129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1,071,221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31" name="直線コネクタ 230"/>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32"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33" name="直線コネクタ 232"/>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34"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126382</xdr:rowOff>
    </xdr:from>
    <xdr:ext cx="405111" cy="259045"/>
    <xdr:sp macro="" textlink="">
      <xdr:nvSpPr>
        <xdr:cNvPr id="236" name="【公営住宅】&#10;有形固定資産減価償却率平均値テキスト"/>
        <xdr:cNvSpPr txBox="1"/>
      </xdr:nvSpPr>
      <xdr:spPr>
        <a:xfrm>
          <a:off x="47244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37" name="フローチャート : 判断 236"/>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38" name="フローチャート : 判断 237"/>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126364</xdr:rowOff>
    </xdr:from>
    <xdr:to>
      <xdr:col>6</xdr:col>
      <xdr:colOff>561975</xdr:colOff>
      <xdr:row>83</xdr:row>
      <xdr:rowOff>56514</xdr:rowOff>
    </xdr:to>
    <xdr:sp macro="" textlink="">
      <xdr:nvSpPr>
        <xdr:cNvPr id="244" name="円/楕円 243"/>
        <xdr:cNvSpPr/>
      </xdr:nvSpPr>
      <xdr:spPr>
        <a:xfrm>
          <a:off x="4584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104791</xdr:rowOff>
    </xdr:from>
    <xdr:ext cx="405111" cy="259045"/>
    <xdr:sp macro="" textlink="">
      <xdr:nvSpPr>
        <xdr:cNvPr id="245" name="【公営住宅】&#10;有形固定資産減価償却率該当値テキスト"/>
        <xdr:cNvSpPr txBox="1"/>
      </xdr:nvSpPr>
      <xdr:spPr>
        <a:xfrm>
          <a:off x="47244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137795</xdr:rowOff>
    </xdr:from>
    <xdr:to>
      <xdr:col>5</xdr:col>
      <xdr:colOff>409575</xdr:colOff>
      <xdr:row>83</xdr:row>
      <xdr:rowOff>67945</xdr:rowOff>
    </xdr:to>
    <xdr:sp macro="" textlink="">
      <xdr:nvSpPr>
        <xdr:cNvPr id="246" name="円/楕円 245"/>
        <xdr:cNvSpPr/>
      </xdr:nvSpPr>
      <xdr:spPr>
        <a:xfrm>
          <a:off x="3746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5714</xdr:rowOff>
    </xdr:from>
    <xdr:to>
      <xdr:col>6</xdr:col>
      <xdr:colOff>511175</xdr:colOff>
      <xdr:row>83</xdr:row>
      <xdr:rowOff>17145</xdr:rowOff>
    </xdr:to>
    <xdr:cxnSp macro="">
      <xdr:nvCxnSpPr>
        <xdr:cNvPr id="247" name="直線コネクタ 246"/>
        <xdr:cNvCxnSpPr/>
      </xdr:nvCxnSpPr>
      <xdr:spPr>
        <a:xfrm flipV="1">
          <a:off x="3797300" y="142360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141622</xdr:rowOff>
    </xdr:from>
    <xdr:ext cx="405111" cy="259045"/>
    <xdr:sp macro="" textlink="">
      <xdr:nvSpPr>
        <xdr:cNvPr id="248" name="n_1aveValue【公営住宅】&#10;有形固定資産減価償却率"/>
        <xdr:cNvSpPr txBox="1"/>
      </xdr:nvSpPr>
      <xdr:spPr>
        <a:xfrm>
          <a:off x="3582043"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59072</xdr:rowOff>
    </xdr:from>
    <xdr:ext cx="405111" cy="259045"/>
    <xdr:sp macro="" textlink="">
      <xdr:nvSpPr>
        <xdr:cNvPr id="249" name="n_1mainValue【公営住宅】&#10;有形固定資産減価償却率"/>
        <xdr:cNvSpPr txBox="1"/>
      </xdr:nvSpPr>
      <xdr:spPr>
        <a:xfrm>
          <a:off x="3582043"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73" name="直線コネクタ 272"/>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74"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75" name="直線コネクタ 274"/>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76"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77" name="直線コネクタ 276"/>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78"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79" name="フローチャート : 判断 278"/>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80" name="フローチャート : 判断 279"/>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96265</xdr:rowOff>
    </xdr:from>
    <xdr:to>
      <xdr:col>15</xdr:col>
      <xdr:colOff>231775</xdr:colOff>
      <xdr:row>79</xdr:row>
      <xdr:rowOff>26415</xdr:rowOff>
    </xdr:to>
    <xdr:sp macro="" textlink="">
      <xdr:nvSpPr>
        <xdr:cNvPr id="286" name="円/楕円 285"/>
        <xdr:cNvSpPr/>
      </xdr:nvSpPr>
      <xdr:spPr>
        <a:xfrm>
          <a:off x="10426700" y="134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49292</xdr:rowOff>
    </xdr:from>
    <xdr:ext cx="469744" cy="259045"/>
    <xdr:sp macro="" textlink="">
      <xdr:nvSpPr>
        <xdr:cNvPr id="287" name="【公営住宅】&#10;一人当たり面積該当値テキスト"/>
        <xdr:cNvSpPr txBox="1"/>
      </xdr:nvSpPr>
      <xdr:spPr>
        <a:xfrm>
          <a:off x="10566400" y="1342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161417</xdr:rowOff>
    </xdr:from>
    <xdr:to>
      <xdr:col>14</xdr:col>
      <xdr:colOff>79375</xdr:colOff>
      <xdr:row>79</xdr:row>
      <xdr:rowOff>91567</xdr:rowOff>
    </xdr:to>
    <xdr:sp macro="" textlink="">
      <xdr:nvSpPr>
        <xdr:cNvPr id="288" name="円/楕円 287"/>
        <xdr:cNvSpPr/>
      </xdr:nvSpPr>
      <xdr:spPr>
        <a:xfrm>
          <a:off x="9588500" y="135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147065</xdr:rowOff>
    </xdr:from>
    <xdr:to>
      <xdr:col>15</xdr:col>
      <xdr:colOff>180975</xdr:colOff>
      <xdr:row>79</xdr:row>
      <xdr:rowOff>40767</xdr:rowOff>
    </xdr:to>
    <xdr:cxnSp macro="">
      <xdr:nvCxnSpPr>
        <xdr:cNvPr id="289" name="直線コネクタ 288"/>
        <xdr:cNvCxnSpPr/>
      </xdr:nvCxnSpPr>
      <xdr:spPr>
        <a:xfrm flipV="1">
          <a:off x="9639300" y="13520165"/>
          <a:ext cx="838200" cy="6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148607</xdr:rowOff>
    </xdr:from>
    <xdr:ext cx="469744" cy="259045"/>
    <xdr:sp macro="" textlink="">
      <xdr:nvSpPr>
        <xdr:cNvPr id="290" name="n_1aveValue【公営住宅】&#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108094</xdr:rowOff>
    </xdr:from>
    <xdr:ext cx="469744" cy="259045"/>
    <xdr:sp macro="" textlink="">
      <xdr:nvSpPr>
        <xdr:cNvPr id="291" name="n_1mainValue【公営住宅】&#10;一人当たり面積"/>
        <xdr:cNvSpPr txBox="1"/>
      </xdr:nvSpPr>
      <xdr:spPr>
        <a:xfrm>
          <a:off x="9391727" y="133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8" name="直線コネクタ 3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9" name="テキスト ボックス 3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20" name="直線コネクタ 3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1" name="テキスト ボックス 3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2" name="直線コネクタ 3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3" name="テキスト ボックス 3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4" name="直線コネクタ 3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5" name="テキスト ボックス 3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6" name="直線コネクタ 3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7" name="テキスト ボックス 3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8" name="直線コネクタ 3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9" name="テキスト ボックス 3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33" name="直線コネクタ 332"/>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34"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35" name="直線コネクタ 334"/>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36"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37" name="直線コネクタ 33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129920</xdr:rowOff>
    </xdr:from>
    <xdr:ext cx="405111" cy="259045"/>
    <xdr:sp macro="" textlink="">
      <xdr:nvSpPr>
        <xdr:cNvPr id="338" name="【認定こども園・幼稚園・保育所】&#10;有形固定資産減価償却率平均値テキスト"/>
        <xdr:cNvSpPr txBox="1"/>
      </xdr:nvSpPr>
      <xdr:spPr>
        <a:xfrm>
          <a:off x="164084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39" name="フローチャート : 判断 338"/>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40" name="フローチャート : 判断 339"/>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159294</xdr:rowOff>
    </xdr:from>
    <xdr:to>
      <xdr:col>23</xdr:col>
      <xdr:colOff>568325</xdr:colOff>
      <xdr:row>40</xdr:row>
      <xdr:rowOff>89444</xdr:rowOff>
    </xdr:to>
    <xdr:sp macro="" textlink="">
      <xdr:nvSpPr>
        <xdr:cNvPr id="346" name="円/楕円 345"/>
        <xdr:cNvSpPr/>
      </xdr:nvSpPr>
      <xdr:spPr>
        <a:xfrm>
          <a:off x="162687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137721</xdr:rowOff>
    </xdr:from>
    <xdr:ext cx="405111" cy="259045"/>
    <xdr:sp macro="" textlink="">
      <xdr:nvSpPr>
        <xdr:cNvPr id="347" name="【認定こども園・幼稚園・保育所】&#10;有形固定資産減価償却率該当値テキスト"/>
        <xdr:cNvSpPr txBox="1"/>
      </xdr:nvSpPr>
      <xdr:spPr>
        <a:xfrm>
          <a:off x="16408400"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25400</xdr:rowOff>
    </xdr:from>
    <xdr:to>
      <xdr:col>22</xdr:col>
      <xdr:colOff>415925</xdr:colOff>
      <xdr:row>40</xdr:row>
      <xdr:rowOff>127000</xdr:rowOff>
    </xdr:to>
    <xdr:sp macro="" textlink="">
      <xdr:nvSpPr>
        <xdr:cNvPr id="348" name="円/楕円 347"/>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38644</xdr:rowOff>
    </xdr:from>
    <xdr:to>
      <xdr:col>23</xdr:col>
      <xdr:colOff>517525</xdr:colOff>
      <xdr:row>40</xdr:row>
      <xdr:rowOff>76200</xdr:rowOff>
    </xdr:to>
    <xdr:cxnSp macro="">
      <xdr:nvCxnSpPr>
        <xdr:cNvPr id="349" name="直線コネクタ 348"/>
        <xdr:cNvCxnSpPr/>
      </xdr:nvCxnSpPr>
      <xdr:spPr>
        <a:xfrm flipV="1">
          <a:off x="15481300" y="689664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35758</xdr:rowOff>
    </xdr:from>
    <xdr:ext cx="405111" cy="259045"/>
    <xdr:sp macro="" textlink="">
      <xdr:nvSpPr>
        <xdr:cNvPr id="350" name="n_1aveValue【認定こども園・幼稚園・保育所】&#10;有形固定資産減価償却率"/>
        <xdr:cNvSpPr txBox="1"/>
      </xdr:nvSpPr>
      <xdr:spPr>
        <a:xfrm>
          <a:off x="15266043"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118127</xdr:rowOff>
    </xdr:from>
    <xdr:ext cx="405111" cy="259045"/>
    <xdr:sp macro="" textlink="">
      <xdr:nvSpPr>
        <xdr:cNvPr id="351" name="n_1mainValue【認定こども園・幼稚園・保育所】&#10;有形固定資産減価償却率"/>
        <xdr:cNvSpPr txBox="1"/>
      </xdr:nvSpPr>
      <xdr:spPr>
        <a:xfrm>
          <a:off x="15266043"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3" name="テキスト ボックス 3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5" name="テキスト ボックス 3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7" name="テキスト ボックス 3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9" name="テキスト ボックス 3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1" name="テキスト ボックス 3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75" name="直線コネクタ 374"/>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76"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77" name="直線コネクタ 376"/>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78"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79" name="直線コネクタ 378"/>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135907</xdr:rowOff>
    </xdr:from>
    <xdr:ext cx="469744" cy="259045"/>
    <xdr:sp macro="" textlink="">
      <xdr:nvSpPr>
        <xdr:cNvPr id="380" name="【認定こども園・幼稚園・保育所】&#10;一人当たり面積平均値テキスト"/>
        <xdr:cNvSpPr txBox="1"/>
      </xdr:nvSpPr>
      <xdr:spPr>
        <a:xfrm>
          <a:off x="222504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81" name="フローチャート : 判断 380"/>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82" name="フローチャート : 判断 381"/>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17780</xdr:rowOff>
    </xdr:from>
    <xdr:to>
      <xdr:col>32</xdr:col>
      <xdr:colOff>238125</xdr:colOff>
      <xdr:row>39</xdr:row>
      <xdr:rowOff>119380</xdr:rowOff>
    </xdr:to>
    <xdr:sp macro="" textlink="">
      <xdr:nvSpPr>
        <xdr:cNvPr id="388" name="円/楕円 387"/>
        <xdr:cNvSpPr/>
      </xdr:nvSpPr>
      <xdr:spPr>
        <a:xfrm>
          <a:off x="22110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167657</xdr:rowOff>
    </xdr:from>
    <xdr:ext cx="469744" cy="259045"/>
    <xdr:sp macro="" textlink="">
      <xdr:nvSpPr>
        <xdr:cNvPr id="389" name="【認定こども園・幼稚園・保育所】&#10;一人当たり面積該当値テキスト"/>
        <xdr:cNvSpPr txBox="1"/>
      </xdr:nvSpPr>
      <xdr:spPr>
        <a:xfrm>
          <a:off x="22250400"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40640</xdr:rowOff>
    </xdr:from>
    <xdr:to>
      <xdr:col>31</xdr:col>
      <xdr:colOff>85725</xdr:colOff>
      <xdr:row>39</xdr:row>
      <xdr:rowOff>142240</xdr:rowOff>
    </xdr:to>
    <xdr:sp macro="" textlink="">
      <xdr:nvSpPr>
        <xdr:cNvPr id="390" name="円/楕円 389"/>
        <xdr:cNvSpPr/>
      </xdr:nvSpPr>
      <xdr:spPr>
        <a:xfrm>
          <a:off x="2127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68580</xdr:rowOff>
    </xdr:from>
    <xdr:to>
      <xdr:col>32</xdr:col>
      <xdr:colOff>187325</xdr:colOff>
      <xdr:row>39</xdr:row>
      <xdr:rowOff>91440</xdr:rowOff>
    </xdr:to>
    <xdr:cxnSp macro="">
      <xdr:nvCxnSpPr>
        <xdr:cNvPr id="391" name="直線コネクタ 390"/>
        <xdr:cNvCxnSpPr/>
      </xdr:nvCxnSpPr>
      <xdr:spPr>
        <a:xfrm flipV="1">
          <a:off x="21323300" y="67551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33</xdr:row>
      <xdr:rowOff>124477</xdr:rowOff>
    </xdr:from>
    <xdr:ext cx="469744" cy="259045"/>
    <xdr:sp macro="" textlink="">
      <xdr:nvSpPr>
        <xdr:cNvPr id="392"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133367</xdr:rowOff>
    </xdr:from>
    <xdr:ext cx="469744" cy="259045"/>
    <xdr:sp macro="" textlink="">
      <xdr:nvSpPr>
        <xdr:cNvPr id="393" name="n_1main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4" name="テキスト ボックス 4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5" name="直線コネクタ 4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6" name="テキスト ボックス 40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7" name="直線コネクタ 4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8" name="テキスト ボックス 4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9" name="直線コネクタ 4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0" name="テキスト ボックス 4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11" name="直線コネクタ 4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12" name="テキスト ボックス 4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16" name="直線コネクタ 415"/>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17"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18" name="直線コネクタ 417"/>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19"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20" name="直線コネクタ 419"/>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421"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22" name="フローチャート : 判断 421"/>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423" name="フローチャート : 判断 422"/>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152654</xdr:rowOff>
    </xdr:from>
    <xdr:to>
      <xdr:col>23</xdr:col>
      <xdr:colOff>568325</xdr:colOff>
      <xdr:row>56</xdr:row>
      <xdr:rowOff>82804</xdr:rowOff>
    </xdr:to>
    <xdr:sp macro="" textlink="">
      <xdr:nvSpPr>
        <xdr:cNvPr id="429" name="円/楕円 428"/>
        <xdr:cNvSpPr/>
      </xdr:nvSpPr>
      <xdr:spPr>
        <a:xfrm>
          <a:off x="162687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4081</xdr:rowOff>
    </xdr:from>
    <xdr:ext cx="405111" cy="259045"/>
    <xdr:sp macro="" textlink="">
      <xdr:nvSpPr>
        <xdr:cNvPr id="430" name="【学校施設】&#10;有形固定資産減価償却率該当値テキスト"/>
        <xdr:cNvSpPr txBox="1"/>
      </xdr:nvSpPr>
      <xdr:spPr>
        <a:xfrm>
          <a:off x="16408400" y="943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45212</xdr:rowOff>
    </xdr:from>
    <xdr:to>
      <xdr:col>22</xdr:col>
      <xdr:colOff>415925</xdr:colOff>
      <xdr:row>56</xdr:row>
      <xdr:rowOff>146812</xdr:rowOff>
    </xdr:to>
    <xdr:sp macro="" textlink="">
      <xdr:nvSpPr>
        <xdr:cNvPr id="431" name="円/楕円 430"/>
        <xdr:cNvSpPr/>
      </xdr:nvSpPr>
      <xdr:spPr>
        <a:xfrm>
          <a:off x="15430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32004</xdr:rowOff>
    </xdr:from>
    <xdr:to>
      <xdr:col>23</xdr:col>
      <xdr:colOff>517525</xdr:colOff>
      <xdr:row>56</xdr:row>
      <xdr:rowOff>96012</xdr:rowOff>
    </xdr:to>
    <xdr:cxnSp macro="">
      <xdr:nvCxnSpPr>
        <xdr:cNvPr id="432" name="直線コネクタ 431"/>
        <xdr:cNvCxnSpPr/>
      </xdr:nvCxnSpPr>
      <xdr:spPr>
        <a:xfrm flipV="1">
          <a:off x="15481300" y="96332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115079</xdr:rowOff>
    </xdr:from>
    <xdr:ext cx="405111" cy="259045"/>
    <xdr:sp macro="" textlink="">
      <xdr:nvSpPr>
        <xdr:cNvPr id="433" name="n_1aveValue【学校施設】&#10;有形固定資産減価償却率"/>
        <xdr:cNvSpPr txBox="1"/>
      </xdr:nvSpPr>
      <xdr:spPr>
        <a:xfrm>
          <a:off x="15266043"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163339</xdr:rowOff>
    </xdr:from>
    <xdr:ext cx="405111" cy="259045"/>
    <xdr:sp macro="" textlink="">
      <xdr:nvSpPr>
        <xdr:cNvPr id="434" name="n_1mainValue【学校施設】&#10;有形固定資産減価償却率"/>
        <xdr:cNvSpPr txBox="1"/>
      </xdr:nvSpPr>
      <xdr:spPr>
        <a:xfrm>
          <a:off x="15266043"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6" name="直線コネクタ 4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7" name="テキスト ボックス 4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8" name="直線コネクタ 4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9" name="テキスト ボックス 4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0" name="直線コネクタ 4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1" name="テキスト ボックス 4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2" name="直線コネクタ 4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3" name="テキスト ボックス 4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4" name="直線コネクタ 4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5" name="テキスト ボックス 4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59" name="直線コネクタ 458"/>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60"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61" name="直線コネクタ 460"/>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62"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63" name="直線コネクタ 462"/>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64"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65" name="フローチャート : 判断 464"/>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66" name="フローチャート : 判断 465"/>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42926</xdr:rowOff>
    </xdr:from>
    <xdr:to>
      <xdr:col>32</xdr:col>
      <xdr:colOff>238125</xdr:colOff>
      <xdr:row>55</xdr:row>
      <xdr:rowOff>144526</xdr:rowOff>
    </xdr:to>
    <xdr:sp macro="" textlink="">
      <xdr:nvSpPr>
        <xdr:cNvPr id="472" name="円/楕円 471"/>
        <xdr:cNvSpPr/>
      </xdr:nvSpPr>
      <xdr:spPr>
        <a:xfrm>
          <a:off x="22110700" y="94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167403</xdr:rowOff>
    </xdr:from>
    <xdr:ext cx="469744" cy="259045"/>
    <xdr:sp macro="" textlink="">
      <xdr:nvSpPr>
        <xdr:cNvPr id="473" name="【学校施設】&#10;一人当たり面積該当値テキスト"/>
        <xdr:cNvSpPr txBox="1"/>
      </xdr:nvSpPr>
      <xdr:spPr>
        <a:xfrm>
          <a:off x="22250400" y="942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3.002</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154178</xdr:rowOff>
    </xdr:from>
    <xdr:to>
      <xdr:col>31</xdr:col>
      <xdr:colOff>85725</xdr:colOff>
      <xdr:row>56</xdr:row>
      <xdr:rowOff>84328</xdr:rowOff>
    </xdr:to>
    <xdr:sp macro="" textlink="">
      <xdr:nvSpPr>
        <xdr:cNvPr id="474" name="円/楕円 473"/>
        <xdr:cNvSpPr/>
      </xdr:nvSpPr>
      <xdr:spPr>
        <a:xfrm>
          <a:off x="21272500" y="95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93726</xdr:rowOff>
    </xdr:from>
    <xdr:to>
      <xdr:col>32</xdr:col>
      <xdr:colOff>187325</xdr:colOff>
      <xdr:row>56</xdr:row>
      <xdr:rowOff>33528</xdr:rowOff>
    </xdr:to>
    <xdr:cxnSp macro="">
      <xdr:nvCxnSpPr>
        <xdr:cNvPr id="475" name="直線コネクタ 474"/>
        <xdr:cNvCxnSpPr/>
      </xdr:nvCxnSpPr>
      <xdr:spPr>
        <a:xfrm flipV="1">
          <a:off x="21323300" y="9523476"/>
          <a:ext cx="8382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51071</xdr:rowOff>
    </xdr:from>
    <xdr:ext cx="469744" cy="259045"/>
    <xdr:sp macro="" textlink="">
      <xdr:nvSpPr>
        <xdr:cNvPr id="476" name="n_1aveValue【学校施設】&#10;一人当たり面積"/>
        <xdr:cNvSpPr txBox="1"/>
      </xdr:nvSpPr>
      <xdr:spPr>
        <a:xfrm>
          <a:off x="21075727" y="99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100855</xdr:rowOff>
    </xdr:from>
    <xdr:ext cx="469744" cy="259045"/>
    <xdr:sp macro="" textlink="">
      <xdr:nvSpPr>
        <xdr:cNvPr id="477" name="n_1mainValue【学校施設】&#10;一人当たり面積"/>
        <xdr:cNvSpPr txBox="1"/>
      </xdr:nvSpPr>
      <xdr:spPr>
        <a:xfrm>
          <a:off x="21075727" y="935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4" name="正方形/長方形 4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1" name="正方形/長方形 50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10" name="正方形/長方形 5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1" name="正方形/長方形 5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2" name="テキスト ボックス 5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に比較して特に有形固定資産減価償却率が高くなっている施設は、学校施設となっている。建築年が古いものも多く、廃校となっている校舎もあるため、資産として利用するほか、老化が進んでいるものについては除却を検討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類似団体に比較し特に一人あたり面積が高くなっている公営住宅では、築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年を経過した施設や福祉関連設備のない施設もあることから、今後の高齢化社会を鑑み、利用状況を踏まえて、統合や複合化を検討していく。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北海道長万部町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5,625
5,559
310.76
5,085,183
4,960,751
124,432
3,218,501
4,678,939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41.9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9" name="テキスト ボックス 58"/>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119063</xdr:rowOff>
    </xdr:to>
    <xdr:cxnSp macro="">
      <xdr:nvCxnSpPr>
        <xdr:cNvPr id="61" name="直線コネクタ 60"/>
        <xdr:cNvCxnSpPr/>
      </xdr:nvCxnSpPr>
      <xdr:spPr>
        <a:xfrm flipV="1">
          <a:off x="4634865" y="57340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122890</xdr:rowOff>
    </xdr:from>
    <xdr:ext cx="405111" cy="259045"/>
    <xdr:sp macro="" textlink="">
      <xdr:nvSpPr>
        <xdr:cNvPr id="62" name="【図書館】&#10;有形固定資産減価償却率最小値テキスト"/>
        <xdr:cNvSpPr txBox="1"/>
      </xdr:nvSpPr>
      <xdr:spPr>
        <a:xfrm>
          <a:off x="4724400" y="715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41</xdr:row>
      <xdr:rowOff>119063</xdr:rowOff>
    </xdr:from>
    <xdr:to>
      <xdr:col>6</xdr:col>
      <xdr:colOff>600075</xdr:colOff>
      <xdr:row>41</xdr:row>
      <xdr:rowOff>119063</xdr:rowOff>
    </xdr:to>
    <xdr:cxnSp macro="">
      <xdr:nvCxnSpPr>
        <xdr:cNvPr id="63" name="直線コネクタ 62"/>
        <xdr:cNvCxnSpPr/>
      </xdr:nvCxnSpPr>
      <xdr:spPr>
        <a:xfrm>
          <a:off x="4546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4" name="【図書館】&#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5" name="直線コネクタ 64"/>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23830</xdr:rowOff>
    </xdr:from>
    <xdr:ext cx="405111" cy="259045"/>
    <xdr:sp macro="" textlink="">
      <xdr:nvSpPr>
        <xdr:cNvPr id="66" name="【図書館】&#10;有形固定資産減価償却率平均値テキスト"/>
        <xdr:cNvSpPr txBox="1"/>
      </xdr:nvSpPr>
      <xdr:spPr>
        <a:xfrm>
          <a:off x="4724400" y="6710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45403</xdr:rowOff>
    </xdr:from>
    <xdr:to>
      <xdr:col>6</xdr:col>
      <xdr:colOff>561975</xdr:colOff>
      <xdr:row>39</xdr:row>
      <xdr:rowOff>147003</xdr:rowOff>
    </xdr:to>
    <xdr:sp macro="" textlink="">
      <xdr:nvSpPr>
        <xdr:cNvPr id="67" name="フローチャート : 判断 66"/>
        <xdr:cNvSpPr/>
      </xdr:nvSpPr>
      <xdr:spPr>
        <a:xfrm>
          <a:off x="4584700" y="673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62547</xdr:rowOff>
    </xdr:from>
    <xdr:to>
      <xdr:col>5</xdr:col>
      <xdr:colOff>409575</xdr:colOff>
      <xdr:row>40</xdr:row>
      <xdr:rowOff>164147</xdr:rowOff>
    </xdr:to>
    <xdr:sp macro="" textlink="">
      <xdr:nvSpPr>
        <xdr:cNvPr id="68" name="フローチャート : 判断 67"/>
        <xdr:cNvSpPr/>
      </xdr:nvSpPr>
      <xdr:spPr>
        <a:xfrm>
          <a:off x="3746500" y="692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79693</xdr:rowOff>
    </xdr:from>
    <xdr:to>
      <xdr:col>6</xdr:col>
      <xdr:colOff>561975</xdr:colOff>
      <xdr:row>39</xdr:row>
      <xdr:rowOff>9843</xdr:rowOff>
    </xdr:to>
    <xdr:sp macro="" textlink="">
      <xdr:nvSpPr>
        <xdr:cNvPr id="74" name="円/楕円 73"/>
        <xdr:cNvSpPr/>
      </xdr:nvSpPr>
      <xdr:spPr>
        <a:xfrm>
          <a:off x="4584700" y="659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102569</xdr:rowOff>
    </xdr:from>
    <xdr:ext cx="405111" cy="259045"/>
    <xdr:sp macro="" textlink="">
      <xdr:nvSpPr>
        <xdr:cNvPr id="75" name="【図書館】&#10;有形固定資産減価償却率該当値テキスト"/>
        <xdr:cNvSpPr txBox="1"/>
      </xdr:nvSpPr>
      <xdr:spPr>
        <a:xfrm>
          <a:off x="4724400" y="6446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116840</xdr:rowOff>
    </xdr:from>
    <xdr:to>
      <xdr:col>5</xdr:col>
      <xdr:colOff>409575</xdr:colOff>
      <xdr:row>39</xdr:row>
      <xdr:rowOff>46990</xdr:rowOff>
    </xdr:to>
    <xdr:sp macro="" textlink="">
      <xdr:nvSpPr>
        <xdr:cNvPr id="76" name="円/楕円 75"/>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130493</xdr:rowOff>
    </xdr:from>
    <xdr:to>
      <xdr:col>6</xdr:col>
      <xdr:colOff>511175</xdr:colOff>
      <xdr:row>38</xdr:row>
      <xdr:rowOff>167640</xdr:rowOff>
    </xdr:to>
    <xdr:cxnSp macro="">
      <xdr:nvCxnSpPr>
        <xdr:cNvPr id="77" name="直線コネクタ 76"/>
        <xdr:cNvCxnSpPr/>
      </xdr:nvCxnSpPr>
      <xdr:spPr>
        <a:xfrm flipV="1">
          <a:off x="3797300" y="6645593"/>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155274</xdr:rowOff>
    </xdr:from>
    <xdr:ext cx="405111" cy="259045"/>
    <xdr:sp macro="" textlink="">
      <xdr:nvSpPr>
        <xdr:cNvPr id="78" name="n_1aveValue【図書館】&#10;有形固定資産減価償却率"/>
        <xdr:cNvSpPr txBox="1"/>
      </xdr:nvSpPr>
      <xdr:spPr>
        <a:xfrm>
          <a:off x="3582043" y="701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63517</xdr:rowOff>
    </xdr:from>
    <xdr:ext cx="405111" cy="259045"/>
    <xdr:sp macro="" textlink="">
      <xdr:nvSpPr>
        <xdr:cNvPr id="79" name="n_1mainValue【図書館】&#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24493</xdr:rowOff>
    </xdr:from>
    <xdr:to>
      <xdr:col>15</xdr:col>
      <xdr:colOff>180340</xdr:colOff>
      <xdr:row>42</xdr:row>
      <xdr:rowOff>92528</xdr:rowOff>
    </xdr:to>
    <xdr:cxnSp macro="">
      <xdr:nvCxnSpPr>
        <xdr:cNvPr id="106" name="直線コネクタ 105"/>
        <xdr:cNvCxnSpPr/>
      </xdr:nvCxnSpPr>
      <xdr:spPr>
        <a:xfrm flipV="1">
          <a:off x="10476865" y="56823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96355</xdr:rowOff>
    </xdr:from>
    <xdr:ext cx="469744" cy="259045"/>
    <xdr:sp macro="" textlink="">
      <xdr:nvSpPr>
        <xdr:cNvPr id="107" name="【図書館】&#10;一人当たり面積最小値テキスト"/>
        <xdr:cNvSpPr txBox="1"/>
      </xdr:nvSpPr>
      <xdr:spPr>
        <a:xfrm>
          <a:off x="105664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42</xdr:row>
      <xdr:rowOff>92528</xdr:rowOff>
    </xdr:from>
    <xdr:to>
      <xdr:col>15</xdr:col>
      <xdr:colOff>269875</xdr:colOff>
      <xdr:row>42</xdr:row>
      <xdr:rowOff>92528</xdr:rowOff>
    </xdr:to>
    <xdr:cxnSp macro="">
      <xdr:nvCxnSpPr>
        <xdr:cNvPr id="108" name="直線コネクタ 107"/>
        <xdr:cNvCxnSpPr/>
      </xdr:nvCxnSpPr>
      <xdr:spPr>
        <a:xfrm>
          <a:off x="10388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142620</xdr:rowOff>
    </xdr:from>
    <xdr:ext cx="469744" cy="259045"/>
    <xdr:sp macro="" textlink="">
      <xdr:nvSpPr>
        <xdr:cNvPr id="109" name="【図書館】&#10;一人当たり面積最大値テキスト"/>
        <xdr:cNvSpPr txBox="1"/>
      </xdr:nvSpPr>
      <xdr:spPr>
        <a:xfrm>
          <a:off x="10566400" y="54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33</xdr:row>
      <xdr:rowOff>24493</xdr:rowOff>
    </xdr:from>
    <xdr:to>
      <xdr:col>15</xdr:col>
      <xdr:colOff>269875</xdr:colOff>
      <xdr:row>33</xdr:row>
      <xdr:rowOff>24493</xdr:rowOff>
    </xdr:to>
    <xdr:cxnSp macro="">
      <xdr:nvCxnSpPr>
        <xdr:cNvPr id="110" name="直線コネクタ 109"/>
        <xdr:cNvCxnSpPr/>
      </xdr:nvCxnSpPr>
      <xdr:spPr>
        <a:xfrm>
          <a:off x="10388600" y="56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11"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12" name="フローチャート : 判断 111"/>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131536</xdr:rowOff>
    </xdr:from>
    <xdr:to>
      <xdr:col>14</xdr:col>
      <xdr:colOff>79375</xdr:colOff>
      <xdr:row>36</xdr:row>
      <xdr:rowOff>61686</xdr:rowOff>
    </xdr:to>
    <xdr:sp macro="" textlink="">
      <xdr:nvSpPr>
        <xdr:cNvPr id="113" name="フローチャート : 判断 112"/>
        <xdr:cNvSpPr/>
      </xdr:nvSpPr>
      <xdr:spPr>
        <a:xfrm>
          <a:off x="9588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58057</xdr:rowOff>
    </xdr:from>
    <xdr:to>
      <xdr:col>15</xdr:col>
      <xdr:colOff>231775</xdr:colOff>
      <xdr:row>36</xdr:row>
      <xdr:rowOff>159657</xdr:rowOff>
    </xdr:to>
    <xdr:sp macro="" textlink="">
      <xdr:nvSpPr>
        <xdr:cNvPr id="119" name="円/楕円 118"/>
        <xdr:cNvSpPr/>
      </xdr:nvSpPr>
      <xdr:spPr>
        <a:xfrm>
          <a:off x="10426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80934</xdr:rowOff>
    </xdr:from>
    <xdr:ext cx="469744" cy="259045"/>
    <xdr:sp macro="" textlink="">
      <xdr:nvSpPr>
        <xdr:cNvPr id="120" name="【図書館】&#10;一人当たり面積該当値テキスト"/>
        <xdr:cNvSpPr txBox="1"/>
      </xdr:nvSpPr>
      <xdr:spPr>
        <a:xfrm>
          <a:off x="10566400"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123372</xdr:rowOff>
    </xdr:from>
    <xdr:to>
      <xdr:col>14</xdr:col>
      <xdr:colOff>79375</xdr:colOff>
      <xdr:row>37</xdr:row>
      <xdr:rowOff>53522</xdr:rowOff>
    </xdr:to>
    <xdr:sp macro="" textlink="">
      <xdr:nvSpPr>
        <xdr:cNvPr id="121" name="円/楕円 120"/>
        <xdr:cNvSpPr/>
      </xdr:nvSpPr>
      <xdr:spPr>
        <a:xfrm>
          <a:off x="958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108857</xdr:rowOff>
    </xdr:from>
    <xdr:to>
      <xdr:col>15</xdr:col>
      <xdr:colOff>180975</xdr:colOff>
      <xdr:row>37</xdr:row>
      <xdr:rowOff>2722</xdr:rowOff>
    </xdr:to>
    <xdr:cxnSp macro="">
      <xdr:nvCxnSpPr>
        <xdr:cNvPr id="122" name="直線コネクタ 121"/>
        <xdr:cNvCxnSpPr/>
      </xdr:nvCxnSpPr>
      <xdr:spPr>
        <a:xfrm flipV="1">
          <a:off x="9639300" y="62810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34</xdr:row>
      <xdr:rowOff>78213</xdr:rowOff>
    </xdr:from>
    <xdr:ext cx="469744" cy="259045"/>
    <xdr:sp macro="" textlink="">
      <xdr:nvSpPr>
        <xdr:cNvPr id="123" name="n_1aveValue【図書館】&#10;一人当たり面積"/>
        <xdr:cNvSpPr txBox="1"/>
      </xdr:nvSpPr>
      <xdr:spPr>
        <a:xfrm>
          <a:off x="93917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44649</xdr:rowOff>
    </xdr:from>
    <xdr:ext cx="469744" cy="259045"/>
    <xdr:sp macro="" textlink="">
      <xdr:nvSpPr>
        <xdr:cNvPr id="124" name="n_1mainValue【図書館】&#10;一人当たり面積"/>
        <xdr:cNvSpPr txBox="1"/>
      </xdr:nvSpPr>
      <xdr:spPr>
        <a:xfrm>
          <a:off x="9391727" y="638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6" name="直線コネクタ 135"/>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7" name="テキスト ボックス 136"/>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8" name="直線コネクタ 13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9" name="テキスト ボックス 13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40" name="直線コネクタ 139"/>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41" name="テキスト ボックス 140"/>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44" name="直線コネクタ 143"/>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45" name="テキスト ボックス 144"/>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6" name="直線コネクタ 14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7" name="テキスト ボックス 14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8" name="直線コネクタ 147"/>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9" name="テキスト ボックス 148"/>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53" name="直線コネクタ 152"/>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54"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55" name="直線コネクタ 154"/>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56"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57" name="直線コネクタ 156"/>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158"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59" name="フローチャート : 判断 15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160" name="フローチャート : 判断 159"/>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86360</xdr:rowOff>
    </xdr:from>
    <xdr:to>
      <xdr:col>6</xdr:col>
      <xdr:colOff>561975</xdr:colOff>
      <xdr:row>56</xdr:row>
      <xdr:rowOff>16510</xdr:rowOff>
    </xdr:to>
    <xdr:sp macro="" textlink="">
      <xdr:nvSpPr>
        <xdr:cNvPr id="166" name="円/楕円 165"/>
        <xdr:cNvSpPr/>
      </xdr:nvSpPr>
      <xdr:spPr>
        <a:xfrm>
          <a:off x="45847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39387</xdr:rowOff>
    </xdr:from>
    <xdr:ext cx="405111" cy="259045"/>
    <xdr:sp macro="" textlink="">
      <xdr:nvSpPr>
        <xdr:cNvPr id="167" name="【体育館・プール】&#10;有形固定資産減価償却率該当値テキスト"/>
        <xdr:cNvSpPr txBox="1"/>
      </xdr:nvSpPr>
      <xdr:spPr>
        <a:xfrm>
          <a:off x="4724400" y="946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103505</xdr:rowOff>
    </xdr:from>
    <xdr:to>
      <xdr:col>5</xdr:col>
      <xdr:colOff>409575</xdr:colOff>
      <xdr:row>56</xdr:row>
      <xdr:rowOff>33655</xdr:rowOff>
    </xdr:to>
    <xdr:sp macro="" textlink="">
      <xdr:nvSpPr>
        <xdr:cNvPr id="168" name="円/楕円 167"/>
        <xdr:cNvSpPr/>
      </xdr:nvSpPr>
      <xdr:spPr>
        <a:xfrm>
          <a:off x="37465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137160</xdr:rowOff>
    </xdr:from>
    <xdr:to>
      <xdr:col>6</xdr:col>
      <xdr:colOff>511175</xdr:colOff>
      <xdr:row>55</xdr:row>
      <xdr:rowOff>154305</xdr:rowOff>
    </xdr:to>
    <xdr:cxnSp macro="">
      <xdr:nvCxnSpPr>
        <xdr:cNvPr id="169" name="直線コネクタ 168"/>
        <xdr:cNvCxnSpPr/>
      </xdr:nvCxnSpPr>
      <xdr:spPr>
        <a:xfrm flipV="1">
          <a:off x="3797300" y="95669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116222</xdr:rowOff>
    </xdr:from>
    <xdr:ext cx="405111" cy="259045"/>
    <xdr:sp macro="" textlink="">
      <xdr:nvSpPr>
        <xdr:cNvPr id="170" name="n_1aveValue【体育館・プール】&#10;有形固定資産減価償却率"/>
        <xdr:cNvSpPr txBox="1"/>
      </xdr:nvSpPr>
      <xdr:spPr>
        <a:xfrm>
          <a:off x="3582043"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50182</xdr:rowOff>
    </xdr:from>
    <xdr:ext cx="405111" cy="259045"/>
    <xdr:sp macro="" textlink="">
      <xdr:nvSpPr>
        <xdr:cNvPr id="171" name="n_1mainValue【体育館・プール】&#10;有形固定資産減価償却率"/>
        <xdr:cNvSpPr txBox="1"/>
      </xdr:nvSpPr>
      <xdr:spPr>
        <a:xfrm>
          <a:off x="3582043"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95" name="直線コネクタ 194"/>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96"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97" name="直線コネクタ 196"/>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98"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99" name="直線コネクタ 198"/>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200" name="【体育館・プール】&#10;一人当たり面積平均値テキスト"/>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201" name="フローチャート : 判断 200"/>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202" name="フローチャート : 判断 201"/>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6350</xdr:rowOff>
    </xdr:from>
    <xdr:to>
      <xdr:col>15</xdr:col>
      <xdr:colOff>231775</xdr:colOff>
      <xdr:row>56</xdr:row>
      <xdr:rowOff>107950</xdr:rowOff>
    </xdr:to>
    <xdr:sp macro="" textlink="">
      <xdr:nvSpPr>
        <xdr:cNvPr id="208" name="円/楕円 207"/>
        <xdr:cNvSpPr/>
      </xdr:nvSpPr>
      <xdr:spPr>
        <a:xfrm>
          <a:off x="10426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92727</xdr:rowOff>
    </xdr:from>
    <xdr:ext cx="469744" cy="259045"/>
    <xdr:sp macro="" textlink="">
      <xdr:nvSpPr>
        <xdr:cNvPr id="209" name="【体育館・プール】&#10;一人当たり面積該当値テキスト"/>
        <xdr:cNvSpPr txBox="1"/>
      </xdr:nvSpPr>
      <xdr:spPr>
        <a:xfrm>
          <a:off x="10566400"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0.730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73025</xdr:rowOff>
    </xdr:from>
    <xdr:to>
      <xdr:col>14</xdr:col>
      <xdr:colOff>79375</xdr:colOff>
      <xdr:row>57</xdr:row>
      <xdr:rowOff>3175</xdr:rowOff>
    </xdr:to>
    <xdr:sp macro="" textlink="">
      <xdr:nvSpPr>
        <xdr:cNvPr id="210" name="円/楕円 209"/>
        <xdr:cNvSpPr/>
      </xdr:nvSpPr>
      <xdr:spPr>
        <a:xfrm>
          <a:off x="9588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57150</xdr:rowOff>
    </xdr:from>
    <xdr:to>
      <xdr:col>15</xdr:col>
      <xdr:colOff>180975</xdr:colOff>
      <xdr:row>56</xdr:row>
      <xdr:rowOff>123825</xdr:rowOff>
    </xdr:to>
    <xdr:cxnSp macro="">
      <xdr:nvCxnSpPr>
        <xdr:cNvPr id="211" name="直線コネクタ 210"/>
        <xdr:cNvCxnSpPr/>
      </xdr:nvCxnSpPr>
      <xdr:spPr>
        <a:xfrm flipV="1">
          <a:off x="9639300" y="96583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9542</xdr:rowOff>
    </xdr:from>
    <xdr:ext cx="469744" cy="259045"/>
    <xdr:sp macro="" textlink="">
      <xdr:nvSpPr>
        <xdr:cNvPr id="212" name="n_1aveValue【体育館・プール】&#10;一人当たり面積"/>
        <xdr:cNvSpPr txBox="1"/>
      </xdr:nvSpPr>
      <xdr:spPr>
        <a:xfrm>
          <a:off x="9391727" y="1012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13</xdr:col>
      <xdr:colOff>466802</xdr:colOff>
      <xdr:row>55</xdr:row>
      <xdr:rowOff>19702</xdr:rowOff>
    </xdr:from>
    <xdr:ext cx="469744" cy="259045"/>
    <xdr:sp macro="" textlink="">
      <xdr:nvSpPr>
        <xdr:cNvPr id="213" name="n_1mainValue【体育館・プール】&#10;一人当たり面積"/>
        <xdr:cNvSpPr txBox="1"/>
      </xdr:nvSpPr>
      <xdr:spPr>
        <a:xfrm>
          <a:off x="9391727" y="944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21" name="正方形/長方形 22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30" name="正方形/長方形 2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31" name="正方形/長方形 2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32" name="正方形/長方形 2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33" name="正方形/長方形 2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34" name="正方形/長方形 2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35" name="正方形/長方形 2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36" name="正方形/長方形 2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37" name="正方形/長方形 2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38" name="テキスト ボックス 2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39" name="直線コネクタ 2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40" name="テキスト ボックス 23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41" name="直線コネクタ 24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42" name="テキスト ボックス 24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43" name="直線コネクタ 24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44" name="テキスト ボックス 24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45" name="直線コネクタ 24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46" name="テキスト ボックス 24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47" name="直線コネクタ 24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48" name="テキスト ボックス 24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9" name="直線コネクタ 2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50" name="テキスト ボックス 2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252" name="直線コネクタ 251"/>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253"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254" name="直線コネクタ 253"/>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255"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256" name="直線コネクタ 255"/>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142003</xdr:rowOff>
    </xdr:from>
    <xdr:ext cx="405111" cy="259045"/>
    <xdr:sp macro="" textlink="">
      <xdr:nvSpPr>
        <xdr:cNvPr id="257" name="【市民会館】&#10;有形固定資産減価償却率平均値テキスト"/>
        <xdr:cNvSpPr txBox="1"/>
      </xdr:nvSpPr>
      <xdr:spPr>
        <a:xfrm>
          <a:off x="4724400" y="17972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258" name="フローチャート : 判断 257"/>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259" name="フローチャート : 判断 258"/>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60" name="テキスト ボックス 2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61" name="テキスト ボックス 2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62" name="テキスト ボックス 2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63" name="テキスト ボックス 2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64" name="テキスト ボックス 2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45974</xdr:rowOff>
    </xdr:from>
    <xdr:to>
      <xdr:col>6</xdr:col>
      <xdr:colOff>561975</xdr:colOff>
      <xdr:row>106</xdr:row>
      <xdr:rowOff>147574</xdr:rowOff>
    </xdr:to>
    <xdr:sp macro="" textlink="">
      <xdr:nvSpPr>
        <xdr:cNvPr id="265" name="円/楕円 264"/>
        <xdr:cNvSpPr/>
      </xdr:nvSpPr>
      <xdr:spPr>
        <a:xfrm>
          <a:off x="45847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24401</xdr:rowOff>
    </xdr:from>
    <xdr:ext cx="405111" cy="259045"/>
    <xdr:sp macro="" textlink="">
      <xdr:nvSpPr>
        <xdr:cNvPr id="266" name="【市民会館】&#10;有形固定資産減価償却率該当値テキスト"/>
        <xdr:cNvSpPr txBox="1"/>
      </xdr:nvSpPr>
      <xdr:spPr>
        <a:xfrm>
          <a:off x="4724400"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5</xdr:col>
      <xdr:colOff>307975</xdr:colOff>
      <xdr:row>106</xdr:row>
      <xdr:rowOff>75692</xdr:rowOff>
    </xdr:from>
    <xdr:to>
      <xdr:col>5</xdr:col>
      <xdr:colOff>409575</xdr:colOff>
      <xdr:row>107</xdr:row>
      <xdr:rowOff>5842</xdr:rowOff>
    </xdr:to>
    <xdr:sp macro="" textlink="">
      <xdr:nvSpPr>
        <xdr:cNvPr id="267" name="円/楕円 266"/>
        <xdr:cNvSpPr/>
      </xdr:nvSpPr>
      <xdr:spPr>
        <a:xfrm>
          <a:off x="3746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96774</xdr:rowOff>
    </xdr:from>
    <xdr:to>
      <xdr:col>6</xdr:col>
      <xdr:colOff>511175</xdr:colOff>
      <xdr:row>106</xdr:row>
      <xdr:rowOff>126492</xdr:rowOff>
    </xdr:to>
    <xdr:cxnSp macro="">
      <xdr:nvCxnSpPr>
        <xdr:cNvPr id="268" name="直線コネクタ 267"/>
        <xdr:cNvCxnSpPr/>
      </xdr:nvCxnSpPr>
      <xdr:spPr>
        <a:xfrm flipV="1">
          <a:off x="3797300" y="1827047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107</xdr:row>
      <xdr:rowOff>106697</xdr:rowOff>
    </xdr:from>
    <xdr:ext cx="405111" cy="259045"/>
    <xdr:sp macro="" textlink="">
      <xdr:nvSpPr>
        <xdr:cNvPr id="269" name="n_1aveValue【市民会館】&#10;有形固定資産減価償却率"/>
        <xdr:cNvSpPr txBox="1"/>
      </xdr:nvSpPr>
      <xdr:spPr>
        <a:xfrm>
          <a:off x="3582043"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22369</xdr:rowOff>
    </xdr:from>
    <xdr:ext cx="405111" cy="259045"/>
    <xdr:sp macro="" textlink="">
      <xdr:nvSpPr>
        <xdr:cNvPr id="270" name="n_1mainValue【市民会館】&#10;有形固定資産減価償却率"/>
        <xdr:cNvSpPr txBox="1"/>
      </xdr:nvSpPr>
      <xdr:spPr>
        <a:xfrm>
          <a:off x="3582043" y="1802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81" name="テキスト ボックス 28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82" name="直線コネクタ 28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83" name="テキスト ボックス 28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84" name="直線コネクタ 28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85" name="テキスト ボックス 28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86" name="直線コネクタ 28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87" name="テキスト ボックス 28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88" name="直線コネクタ 28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89" name="テキスト ボックス 28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90" name="直線コネクタ 28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91" name="テキスト ボックス 29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92" name="直線コネクタ 29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93" name="テキスト ボックス 29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94" name="直線コネクタ 2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95" name="テキスト ボックス 29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9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297" name="直線コネクタ 296"/>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298"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299" name="直線コネクタ 298"/>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300"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301" name="直線コネクタ 300"/>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41746</xdr:rowOff>
    </xdr:from>
    <xdr:ext cx="469744" cy="259045"/>
    <xdr:sp macro="" textlink="">
      <xdr:nvSpPr>
        <xdr:cNvPr id="302" name="【市民会館】&#10;一人当たり面積平均値テキスト"/>
        <xdr:cNvSpPr txBox="1"/>
      </xdr:nvSpPr>
      <xdr:spPr>
        <a:xfrm>
          <a:off x="10566400" y="17701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303" name="フローチャート : 判断 302"/>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304" name="フローチャート : 判断 303"/>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05" name="テキスト ボックス 3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06" name="テキスト ボックス 3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07" name="テキスト ボックス 3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08" name="テキスト ボックス 3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09" name="テキスト ボックス 3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93980</xdr:rowOff>
    </xdr:from>
    <xdr:to>
      <xdr:col>15</xdr:col>
      <xdr:colOff>231775</xdr:colOff>
      <xdr:row>107</xdr:row>
      <xdr:rowOff>24130</xdr:rowOff>
    </xdr:to>
    <xdr:sp macro="" textlink="">
      <xdr:nvSpPr>
        <xdr:cNvPr id="310" name="円/楕円 309"/>
        <xdr:cNvSpPr/>
      </xdr:nvSpPr>
      <xdr:spPr>
        <a:xfrm>
          <a:off x="10426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72407</xdr:rowOff>
    </xdr:from>
    <xdr:ext cx="469744" cy="259045"/>
    <xdr:sp macro="" textlink="">
      <xdr:nvSpPr>
        <xdr:cNvPr id="311" name="【市民会館】&#10;一人当たり面積該当値テキスト"/>
        <xdr:cNvSpPr txBox="1"/>
      </xdr:nvSpPr>
      <xdr:spPr>
        <a:xfrm>
          <a:off x="105664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0.224</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129902</xdr:rowOff>
    </xdr:from>
    <xdr:to>
      <xdr:col>14</xdr:col>
      <xdr:colOff>79375</xdr:colOff>
      <xdr:row>107</xdr:row>
      <xdr:rowOff>60052</xdr:rowOff>
    </xdr:to>
    <xdr:sp macro="" textlink="">
      <xdr:nvSpPr>
        <xdr:cNvPr id="312" name="円/楕円 311"/>
        <xdr:cNvSpPr/>
      </xdr:nvSpPr>
      <xdr:spPr>
        <a:xfrm>
          <a:off x="9588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144780</xdr:rowOff>
    </xdr:from>
    <xdr:to>
      <xdr:col>15</xdr:col>
      <xdr:colOff>180975</xdr:colOff>
      <xdr:row>107</xdr:row>
      <xdr:rowOff>9252</xdr:rowOff>
    </xdr:to>
    <xdr:cxnSp macro="">
      <xdr:nvCxnSpPr>
        <xdr:cNvPr id="313" name="直線コネクタ 312"/>
        <xdr:cNvCxnSpPr/>
      </xdr:nvCxnSpPr>
      <xdr:spPr>
        <a:xfrm flipV="1">
          <a:off x="9639300" y="183184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102</xdr:row>
      <xdr:rowOff>25961</xdr:rowOff>
    </xdr:from>
    <xdr:ext cx="469744" cy="259045"/>
    <xdr:sp macro="" textlink="">
      <xdr:nvSpPr>
        <xdr:cNvPr id="314" name="n_1aveValue【市民会館】&#10;一人当たり面積"/>
        <xdr:cNvSpPr txBox="1"/>
      </xdr:nvSpPr>
      <xdr:spPr>
        <a:xfrm>
          <a:off x="9391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51179</xdr:rowOff>
    </xdr:from>
    <xdr:ext cx="469744" cy="259045"/>
    <xdr:sp macro="" textlink="">
      <xdr:nvSpPr>
        <xdr:cNvPr id="315" name="n_1mainValue【市民会館】&#10;一人当たり面積"/>
        <xdr:cNvSpPr txBox="1"/>
      </xdr:nvSpPr>
      <xdr:spPr>
        <a:xfrm>
          <a:off x="93917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26" name="テキスト ボックス 32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28" name="テキスト ボックス 32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41</xdr:row>
      <xdr:rowOff>41910</xdr:rowOff>
    </xdr:to>
    <xdr:cxnSp macro="">
      <xdr:nvCxnSpPr>
        <xdr:cNvPr id="342" name="直線コネクタ 341"/>
        <xdr:cNvCxnSpPr/>
      </xdr:nvCxnSpPr>
      <xdr:spPr>
        <a:xfrm flipV="1">
          <a:off x="16318864" y="5843451"/>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43"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44" name="直線コネクタ 343"/>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45"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46" name="直線コネクタ 345"/>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77669</xdr:rowOff>
    </xdr:from>
    <xdr:ext cx="405111" cy="259045"/>
    <xdr:sp macro="" textlink="">
      <xdr:nvSpPr>
        <xdr:cNvPr id="347" name="【一般廃棄物処理施設】&#10;有形固定資産減価償却率平均値テキスト"/>
        <xdr:cNvSpPr txBox="1"/>
      </xdr:nvSpPr>
      <xdr:spPr>
        <a:xfrm>
          <a:off x="164084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54791</xdr:rowOff>
    </xdr:from>
    <xdr:to>
      <xdr:col>23</xdr:col>
      <xdr:colOff>568325</xdr:colOff>
      <xdr:row>38</xdr:row>
      <xdr:rowOff>156391</xdr:rowOff>
    </xdr:to>
    <xdr:sp macro="" textlink="">
      <xdr:nvSpPr>
        <xdr:cNvPr id="348" name="フローチャート : 判断 347"/>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9072</xdr:rowOff>
    </xdr:from>
    <xdr:to>
      <xdr:col>22</xdr:col>
      <xdr:colOff>415925</xdr:colOff>
      <xdr:row>40</xdr:row>
      <xdr:rowOff>110672</xdr:rowOff>
    </xdr:to>
    <xdr:sp macro="" textlink="">
      <xdr:nvSpPr>
        <xdr:cNvPr id="349" name="フローチャート : 判断 348"/>
        <xdr:cNvSpPr/>
      </xdr:nvSpPr>
      <xdr:spPr>
        <a:xfrm>
          <a:off x="1543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67854</xdr:rowOff>
    </xdr:from>
    <xdr:to>
      <xdr:col>23</xdr:col>
      <xdr:colOff>568325</xdr:colOff>
      <xdr:row>40</xdr:row>
      <xdr:rowOff>169454</xdr:rowOff>
    </xdr:to>
    <xdr:sp macro="" textlink="">
      <xdr:nvSpPr>
        <xdr:cNvPr id="355" name="円/楕円 354"/>
        <xdr:cNvSpPr/>
      </xdr:nvSpPr>
      <xdr:spPr>
        <a:xfrm>
          <a:off x="162687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154231</xdr:rowOff>
    </xdr:from>
    <xdr:ext cx="405111" cy="259045"/>
    <xdr:sp macro="" textlink="">
      <xdr:nvSpPr>
        <xdr:cNvPr id="356" name="【一般廃棄物処理施設】&#10;有形固定資産減価償却率該当値テキスト"/>
        <xdr:cNvSpPr txBox="1"/>
      </xdr:nvSpPr>
      <xdr:spPr>
        <a:xfrm>
          <a:off x="16408400" y="6840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156028</xdr:rowOff>
    </xdr:from>
    <xdr:to>
      <xdr:col>22</xdr:col>
      <xdr:colOff>415925</xdr:colOff>
      <xdr:row>41</xdr:row>
      <xdr:rowOff>86178</xdr:rowOff>
    </xdr:to>
    <xdr:sp macro="" textlink="">
      <xdr:nvSpPr>
        <xdr:cNvPr id="357" name="円/楕円 356"/>
        <xdr:cNvSpPr/>
      </xdr:nvSpPr>
      <xdr:spPr>
        <a:xfrm>
          <a:off x="15430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118654</xdr:rowOff>
    </xdr:from>
    <xdr:to>
      <xdr:col>23</xdr:col>
      <xdr:colOff>517525</xdr:colOff>
      <xdr:row>41</xdr:row>
      <xdr:rowOff>35378</xdr:rowOff>
    </xdr:to>
    <xdr:cxnSp macro="">
      <xdr:nvCxnSpPr>
        <xdr:cNvPr id="358" name="直線コネクタ 357"/>
        <xdr:cNvCxnSpPr/>
      </xdr:nvCxnSpPr>
      <xdr:spPr>
        <a:xfrm flipV="1">
          <a:off x="15481300" y="6976654"/>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127199</xdr:rowOff>
    </xdr:from>
    <xdr:ext cx="405111" cy="259045"/>
    <xdr:sp macro="" textlink="">
      <xdr:nvSpPr>
        <xdr:cNvPr id="359" name="n_1aveValue【一般廃棄物処理施設】&#10;有形固定資産減価償却率"/>
        <xdr:cNvSpPr txBox="1"/>
      </xdr:nvSpPr>
      <xdr:spPr>
        <a:xfrm>
          <a:off x="15266043" y="6642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77305</xdr:rowOff>
    </xdr:from>
    <xdr:ext cx="405111" cy="259045"/>
    <xdr:sp macro="" textlink="">
      <xdr:nvSpPr>
        <xdr:cNvPr id="360" name="n_1mainValue【一般廃棄物処理施設】&#10;有形固定資産減価償却率"/>
        <xdr:cNvSpPr txBox="1"/>
      </xdr:nvSpPr>
      <xdr:spPr>
        <a:xfrm>
          <a:off x="15266043"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71" name="直線コネクタ 3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72" name="テキスト ボックス 37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73" name="直線コネクタ 3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74" name="テキスト ボックス 37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75" name="直線コネクタ 3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76" name="テキスト ボックス 37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77" name="直線コネクタ 3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78" name="テキスト ボックス 37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80" name="テキスト ボックス 3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10409</xdr:rowOff>
    </xdr:from>
    <xdr:to>
      <xdr:col>32</xdr:col>
      <xdr:colOff>186689</xdr:colOff>
      <xdr:row>40</xdr:row>
      <xdr:rowOff>165907</xdr:rowOff>
    </xdr:to>
    <xdr:cxnSp macro="">
      <xdr:nvCxnSpPr>
        <xdr:cNvPr id="382" name="直線コネクタ 381"/>
        <xdr:cNvCxnSpPr/>
      </xdr:nvCxnSpPr>
      <xdr:spPr>
        <a:xfrm flipV="1">
          <a:off x="22160864" y="6011159"/>
          <a:ext cx="0" cy="10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169734</xdr:rowOff>
    </xdr:from>
    <xdr:ext cx="534377" cy="259045"/>
    <xdr:sp macro="" textlink="">
      <xdr:nvSpPr>
        <xdr:cNvPr id="383" name="【一般廃棄物処理施設】&#10;一人当たり有形固定資産（償却資産）額最小値テキスト"/>
        <xdr:cNvSpPr txBox="1"/>
      </xdr:nvSpPr>
      <xdr:spPr>
        <a:xfrm>
          <a:off x="22250400" y="70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30,379</a:t>
          </a:r>
          <a:endParaRPr kumimoji="1" lang="ja-JP" altLang="en-US" sz="1000" b="1">
            <a:latin typeface="ＭＳ Ｐゴシック"/>
          </a:endParaRPr>
        </a:p>
      </xdr:txBody>
    </xdr:sp>
    <xdr:clientData/>
  </xdr:oneCellAnchor>
  <xdr:twoCellAnchor>
    <xdr:from>
      <xdr:col>32</xdr:col>
      <xdr:colOff>98425</xdr:colOff>
      <xdr:row>40</xdr:row>
      <xdr:rowOff>165907</xdr:rowOff>
    </xdr:from>
    <xdr:to>
      <xdr:col>32</xdr:col>
      <xdr:colOff>276225</xdr:colOff>
      <xdr:row>40</xdr:row>
      <xdr:rowOff>165907</xdr:rowOff>
    </xdr:to>
    <xdr:cxnSp macro="">
      <xdr:nvCxnSpPr>
        <xdr:cNvPr id="384" name="直線コネクタ 383"/>
        <xdr:cNvCxnSpPr/>
      </xdr:nvCxnSpPr>
      <xdr:spPr>
        <a:xfrm>
          <a:off x="22072600" y="702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128536</xdr:rowOff>
    </xdr:from>
    <xdr:ext cx="599010" cy="259045"/>
    <xdr:sp macro="" textlink="">
      <xdr:nvSpPr>
        <xdr:cNvPr id="385" name="【一般廃棄物処理施設】&#10;一人当たり有形固定資産（償却資産）額最大値テキスト"/>
        <xdr:cNvSpPr txBox="1"/>
      </xdr:nvSpPr>
      <xdr:spPr>
        <a:xfrm>
          <a:off x="22250400" y="5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251,890</a:t>
          </a:r>
          <a:endParaRPr kumimoji="1" lang="ja-JP" altLang="en-US" sz="1000" b="1">
            <a:latin typeface="ＭＳ Ｐゴシック"/>
          </a:endParaRPr>
        </a:p>
      </xdr:txBody>
    </xdr:sp>
    <xdr:clientData/>
  </xdr:oneCellAnchor>
  <xdr:twoCellAnchor>
    <xdr:from>
      <xdr:col>32</xdr:col>
      <xdr:colOff>98425</xdr:colOff>
      <xdr:row>35</xdr:row>
      <xdr:rowOff>10409</xdr:rowOff>
    </xdr:from>
    <xdr:to>
      <xdr:col>32</xdr:col>
      <xdr:colOff>276225</xdr:colOff>
      <xdr:row>35</xdr:row>
      <xdr:rowOff>10409</xdr:rowOff>
    </xdr:to>
    <xdr:cxnSp macro="">
      <xdr:nvCxnSpPr>
        <xdr:cNvPr id="386" name="直線コネクタ 385"/>
        <xdr:cNvCxnSpPr/>
      </xdr:nvCxnSpPr>
      <xdr:spPr>
        <a:xfrm>
          <a:off x="22072600" y="601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150168</xdr:rowOff>
    </xdr:from>
    <xdr:ext cx="599010" cy="259045"/>
    <xdr:sp macro="" textlink="">
      <xdr:nvSpPr>
        <xdr:cNvPr id="387" name="【一般廃棄物処理施設】&#10;一人当たり有形固定資産（償却資産）額平均値テキスト"/>
        <xdr:cNvSpPr txBox="1"/>
      </xdr:nvSpPr>
      <xdr:spPr>
        <a:xfrm>
          <a:off x="22250400" y="64938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291</xdr:rowOff>
    </xdr:from>
    <xdr:to>
      <xdr:col>32</xdr:col>
      <xdr:colOff>238125</xdr:colOff>
      <xdr:row>38</xdr:row>
      <xdr:rowOff>101891</xdr:rowOff>
    </xdr:to>
    <xdr:sp macro="" textlink="">
      <xdr:nvSpPr>
        <xdr:cNvPr id="388" name="フローチャート : 判断 387"/>
        <xdr:cNvSpPr/>
      </xdr:nvSpPr>
      <xdr:spPr>
        <a:xfrm>
          <a:off x="22110700" y="65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153050</xdr:rowOff>
    </xdr:from>
    <xdr:to>
      <xdr:col>31</xdr:col>
      <xdr:colOff>85725</xdr:colOff>
      <xdr:row>39</xdr:row>
      <xdr:rowOff>83200</xdr:rowOff>
    </xdr:to>
    <xdr:sp macro="" textlink="">
      <xdr:nvSpPr>
        <xdr:cNvPr id="389" name="フローチャート : 判断 388"/>
        <xdr:cNvSpPr/>
      </xdr:nvSpPr>
      <xdr:spPr>
        <a:xfrm>
          <a:off x="21272500" y="666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161591</xdr:rowOff>
    </xdr:from>
    <xdr:to>
      <xdr:col>32</xdr:col>
      <xdr:colOff>238125</xdr:colOff>
      <xdr:row>36</xdr:row>
      <xdr:rowOff>91741</xdr:rowOff>
    </xdr:to>
    <xdr:sp macro="" textlink="">
      <xdr:nvSpPr>
        <xdr:cNvPr id="395" name="円/楕円 394"/>
        <xdr:cNvSpPr/>
      </xdr:nvSpPr>
      <xdr:spPr>
        <a:xfrm>
          <a:off x="22110700" y="61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13018</xdr:rowOff>
    </xdr:from>
    <xdr:ext cx="599010" cy="259045"/>
    <xdr:sp macro="" textlink="">
      <xdr:nvSpPr>
        <xdr:cNvPr id="396" name="【一般廃棄物処理施設】&#10;一人当たり有形固定資産（償却資産）額該当値テキスト"/>
        <xdr:cNvSpPr txBox="1"/>
      </xdr:nvSpPr>
      <xdr:spPr>
        <a:xfrm>
          <a:off x="22250400" y="601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207,712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36396</xdr:rowOff>
    </xdr:from>
    <xdr:to>
      <xdr:col>31</xdr:col>
      <xdr:colOff>85725</xdr:colOff>
      <xdr:row>36</xdr:row>
      <xdr:rowOff>137996</xdr:rowOff>
    </xdr:to>
    <xdr:sp macro="" textlink="">
      <xdr:nvSpPr>
        <xdr:cNvPr id="397" name="円/楕円 396"/>
        <xdr:cNvSpPr/>
      </xdr:nvSpPr>
      <xdr:spPr>
        <a:xfrm>
          <a:off x="21272500" y="62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40941</xdr:rowOff>
    </xdr:from>
    <xdr:to>
      <xdr:col>32</xdr:col>
      <xdr:colOff>187325</xdr:colOff>
      <xdr:row>36</xdr:row>
      <xdr:rowOff>87196</xdr:rowOff>
    </xdr:to>
    <xdr:cxnSp macro="">
      <xdr:nvCxnSpPr>
        <xdr:cNvPr id="398" name="直線コネクタ 397"/>
        <xdr:cNvCxnSpPr/>
      </xdr:nvCxnSpPr>
      <xdr:spPr>
        <a:xfrm flipV="1">
          <a:off x="21323300" y="6213141"/>
          <a:ext cx="838200" cy="4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39</xdr:row>
      <xdr:rowOff>74327</xdr:rowOff>
    </xdr:from>
    <xdr:ext cx="534377" cy="259045"/>
    <xdr:sp macro="" textlink="">
      <xdr:nvSpPr>
        <xdr:cNvPr id="399" name="n_1aveValue【一般廃棄物処理施設】&#10;一人当たり有形固定資産（償却資産）額"/>
        <xdr:cNvSpPr txBox="1"/>
      </xdr:nvSpPr>
      <xdr:spPr>
        <a:xfrm>
          <a:off x="21043411" y="67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97,080</a:t>
          </a:r>
          <a:endParaRPr kumimoji="1" lang="ja-JP" altLang="en-US" sz="1000" b="1">
            <a:solidFill>
              <a:srgbClr val="000080"/>
            </a:solidFill>
            <a:latin typeface="ＭＳ Ｐゴシック"/>
          </a:endParaRPr>
        </a:p>
      </xdr:txBody>
    </xdr:sp>
    <xdr:clientData/>
  </xdr:oneCellAnchor>
  <xdr:oneCellAnchor>
    <xdr:from>
      <xdr:col>30</xdr:col>
      <xdr:colOff>408519</xdr:colOff>
      <xdr:row>34</xdr:row>
      <xdr:rowOff>154523</xdr:rowOff>
    </xdr:from>
    <xdr:ext cx="599010" cy="259045"/>
    <xdr:sp macro="" textlink="">
      <xdr:nvSpPr>
        <xdr:cNvPr id="400" name="n_1mainValue【一般廃棄物処理施設】&#10;一人当たり有形固定資産（償却資産）額"/>
        <xdr:cNvSpPr txBox="1"/>
      </xdr:nvSpPr>
      <xdr:spPr>
        <a:xfrm>
          <a:off x="21011094" y="598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197,595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1" name="正方形/長方形 4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2" name="正方形/長方形 4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3" name="正方形/長方形 4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4" name="正方形/長方形 4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5" name="正方形/長方形 4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6" name="正方形/長方形 4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7" name="正方形/長方形 4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8" name="正方形/長方形 4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9" name="テキスト ボックス 4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0" name="直線コネクタ 4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1" name="テキスト ボックス 41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12" name="直線コネクタ 4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13" name="テキスト ボックス 4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14" name="直線コネクタ 4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15" name="テキスト ボックス 4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16" name="直線コネクタ 4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17" name="テキスト ボックス 4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18" name="直線コネクタ 4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19" name="テキスト ボックス 4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20" name="直線コネクタ 4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21" name="テキスト ボックス 4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22" name="直線コネクタ 4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23" name="テキスト ボックス 4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5" name="テキスト ボックス 4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427" name="直線コネクタ 426"/>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428"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429" name="直線コネクタ 428"/>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430"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431" name="直線コネクタ 430"/>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94542</xdr:rowOff>
    </xdr:from>
    <xdr:ext cx="405111" cy="259045"/>
    <xdr:sp macro="" textlink="">
      <xdr:nvSpPr>
        <xdr:cNvPr id="432" name="【保健センター・保健所】&#10;有形固定資産減価償却率平均値テキスト"/>
        <xdr:cNvSpPr txBox="1"/>
      </xdr:nvSpPr>
      <xdr:spPr>
        <a:xfrm>
          <a:off x="16408400" y="10381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433" name="フローチャート : 判断 432"/>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434" name="フローチャート : 判断 433"/>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55335</xdr:rowOff>
    </xdr:from>
    <xdr:to>
      <xdr:col>23</xdr:col>
      <xdr:colOff>568325</xdr:colOff>
      <xdr:row>63</xdr:row>
      <xdr:rowOff>156935</xdr:rowOff>
    </xdr:to>
    <xdr:sp macro="" textlink="">
      <xdr:nvSpPr>
        <xdr:cNvPr id="440" name="円/楕円 439"/>
        <xdr:cNvSpPr/>
      </xdr:nvSpPr>
      <xdr:spPr>
        <a:xfrm>
          <a:off x="16268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33762</xdr:rowOff>
    </xdr:from>
    <xdr:ext cx="405111" cy="259045"/>
    <xdr:sp macro="" textlink="">
      <xdr:nvSpPr>
        <xdr:cNvPr id="441" name="【保健センター・保健所】&#10;有形固定資産減価償却率該当値テキスト"/>
        <xdr:cNvSpPr txBox="1"/>
      </xdr:nvSpPr>
      <xdr:spPr>
        <a:xfrm>
          <a:off x="16408400"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120650</xdr:rowOff>
    </xdr:from>
    <xdr:to>
      <xdr:col>22</xdr:col>
      <xdr:colOff>415925</xdr:colOff>
      <xdr:row>64</xdr:row>
      <xdr:rowOff>50800</xdr:rowOff>
    </xdr:to>
    <xdr:sp macro="" textlink="">
      <xdr:nvSpPr>
        <xdr:cNvPr id="442" name="円/楕円 441"/>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106135</xdr:rowOff>
    </xdr:from>
    <xdr:to>
      <xdr:col>23</xdr:col>
      <xdr:colOff>517525</xdr:colOff>
      <xdr:row>64</xdr:row>
      <xdr:rowOff>0</xdr:rowOff>
    </xdr:to>
    <xdr:cxnSp macro="">
      <xdr:nvCxnSpPr>
        <xdr:cNvPr id="443" name="直線コネクタ 442"/>
        <xdr:cNvCxnSpPr/>
      </xdr:nvCxnSpPr>
      <xdr:spPr>
        <a:xfrm flipV="1">
          <a:off x="15481300" y="109074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41201</xdr:rowOff>
    </xdr:from>
    <xdr:ext cx="405111" cy="259045"/>
    <xdr:sp macro="" textlink="">
      <xdr:nvSpPr>
        <xdr:cNvPr id="444" name="n_1aveValue【保健センター・保健所】&#10;有形固定資産減価償却率"/>
        <xdr:cNvSpPr txBox="1"/>
      </xdr:nvSpPr>
      <xdr:spPr>
        <a:xfrm>
          <a:off x="15266043" y="103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41927</xdr:rowOff>
    </xdr:from>
    <xdr:ext cx="405111" cy="259045"/>
    <xdr:sp macro="" textlink="">
      <xdr:nvSpPr>
        <xdr:cNvPr id="445" name="n_1mainValue【保健センター・保健所】&#10;有形固定資産減価償却率"/>
        <xdr:cNvSpPr txBox="1"/>
      </xdr:nvSpPr>
      <xdr:spPr>
        <a:xfrm>
          <a:off x="15266043"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467" name="直線コネクタ 466"/>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468"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469" name="直線コネクタ 468"/>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470"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471" name="直線コネクタ 470"/>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118381</xdr:rowOff>
    </xdr:from>
    <xdr:ext cx="469744" cy="259045"/>
    <xdr:sp macro="" textlink="">
      <xdr:nvSpPr>
        <xdr:cNvPr id="472" name="【保健センター・保健所】&#10;一人当たり面積平均値テキスト"/>
        <xdr:cNvSpPr txBox="1"/>
      </xdr:nvSpPr>
      <xdr:spPr>
        <a:xfrm>
          <a:off x="22250400" y="1023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473" name="フローチャート : 判断 472"/>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47498</xdr:rowOff>
    </xdr:from>
    <xdr:to>
      <xdr:col>31</xdr:col>
      <xdr:colOff>85725</xdr:colOff>
      <xdr:row>59</xdr:row>
      <xdr:rowOff>149098</xdr:rowOff>
    </xdr:to>
    <xdr:sp macro="" textlink="">
      <xdr:nvSpPr>
        <xdr:cNvPr id="474" name="フローチャート : 判断 473"/>
        <xdr:cNvSpPr/>
      </xdr:nvSpPr>
      <xdr:spPr>
        <a:xfrm>
          <a:off x="2127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164084</xdr:rowOff>
    </xdr:from>
    <xdr:to>
      <xdr:col>32</xdr:col>
      <xdr:colOff>238125</xdr:colOff>
      <xdr:row>61</xdr:row>
      <xdr:rowOff>94234</xdr:rowOff>
    </xdr:to>
    <xdr:sp macro="" textlink="">
      <xdr:nvSpPr>
        <xdr:cNvPr id="480" name="円/楕円 479"/>
        <xdr:cNvSpPr/>
      </xdr:nvSpPr>
      <xdr:spPr>
        <a:xfrm>
          <a:off x="22110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142511</xdr:rowOff>
    </xdr:from>
    <xdr:ext cx="469744" cy="259045"/>
    <xdr:sp macro="" textlink="">
      <xdr:nvSpPr>
        <xdr:cNvPr id="481" name="【保健センター・保健所】&#10;一人当たり面積該当値テキスト"/>
        <xdr:cNvSpPr txBox="1"/>
      </xdr:nvSpPr>
      <xdr:spPr>
        <a:xfrm>
          <a:off x="22250400" y="104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15494</xdr:rowOff>
    </xdr:from>
    <xdr:to>
      <xdr:col>31</xdr:col>
      <xdr:colOff>85725</xdr:colOff>
      <xdr:row>61</xdr:row>
      <xdr:rowOff>117094</xdr:rowOff>
    </xdr:to>
    <xdr:sp macro="" textlink="">
      <xdr:nvSpPr>
        <xdr:cNvPr id="482" name="円/楕円 481"/>
        <xdr:cNvSpPr/>
      </xdr:nvSpPr>
      <xdr:spPr>
        <a:xfrm>
          <a:off x="21272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43434</xdr:rowOff>
    </xdr:from>
    <xdr:to>
      <xdr:col>32</xdr:col>
      <xdr:colOff>187325</xdr:colOff>
      <xdr:row>61</xdr:row>
      <xdr:rowOff>66294</xdr:rowOff>
    </xdr:to>
    <xdr:cxnSp macro="">
      <xdr:nvCxnSpPr>
        <xdr:cNvPr id="483" name="直線コネクタ 482"/>
        <xdr:cNvCxnSpPr/>
      </xdr:nvCxnSpPr>
      <xdr:spPr>
        <a:xfrm flipV="1">
          <a:off x="21323300" y="105018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165625</xdr:rowOff>
    </xdr:from>
    <xdr:ext cx="469744" cy="259045"/>
    <xdr:sp macro="" textlink="">
      <xdr:nvSpPr>
        <xdr:cNvPr id="484" name="n_1ave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108221</xdr:rowOff>
    </xdr:from>
    <xdr:ext cx="469744" cy="259045"/>
    <xdr:sp macro="" textlink="">
      <xdr:nvSpPr>
        <xdr:cNvPr id="485" name="n_1mainValue【保健センター・保健所】&#10;一人当たり面積"/>
        <xdr:cNvSpPr txBox="1"/>
      </xdr:nvSpPr>
      <xdr:spPr>
        <a:xfrm>
          <a:off x="210757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96" name="直線コネクタ 4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97" name="テキスト ボックス 4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98" name="直線コネクタ 4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99" name="テキスト ボックス 4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0" name="直線コネクタ 4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1" name="テキスト ボックス 5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2" name="直線コネクタ 5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3" name="テキスト ボックス 5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04" name="直線コネクタ 5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05" name="テキスト ボックス 5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06" name="直線コネクタ 5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07" name="テキスト ボックス 5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511" name="直線コネクタ 510"/>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512"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513" name="直線コネクタ 512"/>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514"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515" name="直線コネクタ 514"/>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36303</xdr:rowOff>
    </xdr:from>
    <xdr:ext cx="405111" cy="259045"/>
    <xdr:sp macro="" textlink="">
      <xdr:nvSpPr>
        <xdr:cNvPr id="516" name="【消防施設】&#10;有形固定資産減価償却率平均値テキスト"/>
        <xdr:cNvSpPr txBox="1"/>
      </xdr:nvSpPr>
      <xdr:spPr>
        <a:xfrm>
          <a:off x="16408400" y="1358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517" name="フローチャート : 判断 516"/>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518" name="フローチャート : 判断 517"/>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9" name="テキスト ボックス 5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0" name="テキスト ボックス 5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1" name="テキスト ボックス 5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2" name="テキスト ボックス 5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3" name="テキスト ボックス 5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144055</xdr:rowOff>
    </xdr:from>
    <xdr:to>
      <xdr:col>23</xdr:col>
      <xdr:colOff>568325</xdr:colOff>
      <xdr:row>84</xdr:row>
      <xdr:rowOff>74205</xdr:rowOff>
    </xdr:to>
    <xdr:sp macro="" textlink="">
      <xdr:nvSpPr>
        <xdr:cNvPr id="524" name="円/楕円 523"/>
        <xdr:cNvSpPr/>
      </xdr:nvSpPr>
      <xdr:spPr>
        <a:xfrm>
          <a:off x="162687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122482</xdr:rowOff>
    </xdr:from>
    <xdr:ext cx="405111" cy="259045"/>
    <xdr:sp macro="" textlink="">
      <xdr:nvSpPr>
        <xdr:cNvPr id="525" name="【消防施設】&#10;有形固定資産減価償却率該当値テキスト"/>
        <xdr:cNvSpPr txBox="1"/>
      </xdr:nvSpPr>
      <xdr:spPr>
        <a:xfrm>
          <a:off x="16408400"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3629</xdr:rowOff>
    </xdr:from>
    <xdr:to>
      <xdr:col>22</xdr:col>
      <xdr:colOff>415925</xdr:colOff>
      <xdr:row>84</xdr:row>
      <xdr:rowOff>105229</xdr:rowOff>
    </xdr:to>
    <xdr:sp macro="" textlink="">
      <xdr:nvSpPr>
        <xdr:cNvPr id="526" name="円/楕円 525"/>
        <xdr:cNvSpPr/>
      </xdr:nvSpPr>
      <xdr:spPr>
        <a:xfrm>
          <a:off x="1543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23405</xdr:rowOff>
    </xdr:from>
    <xdr:to>
      <xdr:col>23</xdr:col>
      <xdr:colOff>517525</xdr:colOff>
      <xdr:row>84</xdr:row>
      <xdr:rowOff>54429</xdr:rowOff>
    </xdr:to>
    <xdr:cxnSp macro="">
      <xdr:nvCxnSpPr>
        <xdr:cNvPr id="527" name="直線コネクタ 526"/>
        <xdr:cNvCxnSpPr/>
      </xdr:nvCxnSpPr>
      <xdr:spPr>
        <a:xfrm flipV="1">
          <a:off x="15481300" y="1442520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79</xdr:row>
      <xdr:rowOff>115225</xdr:rowOff>
    </xdr:from>
    <xdr:ext cx="405111" cy="259045"/>
    <xdr:sp macro="" textlink="">
      <xdr:nvSpPr>
        <xdr:cNvPr id="528" name="n_1ave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96356</xdr:rowOff>
    </xdr:from>
    <xdr:ext cx="405111" cy="259045"/>
    <xdr:sp macro="" textlink="">
      <xdr:nvSpPr>
        <xdr:cNvPr id="529" name="n_1mainValue【消防施設】&#10;有形固定資産減価償却率"/>
        <xdr:cNvSpPr txBox="1"/>
      </xdr:nvSpPr>
      <xdr:spPr>
        <a:xfrm>
          <a:off x="15266043"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0" name="直線コネクタ 5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1" name="テキスト ボックス 5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2" name="直線コネクタ 5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3" name="テキスト ボックス 5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4" name="直線コネクタ 5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5" name="テキスト ボックス 5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6" name="直線コネクタ 5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7" name="テキスト ボックス 5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551" name="直線コネクタ 550"/>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552"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553" name="直線コネクタ 552"/>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554"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555" name="直線コネクタ 554"/>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556"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557" name="フローチャート : 判断 556"/>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58" name="フローチャート : 判断 557"/>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9" name="テキスト ボックス 5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0" name="テキスト ボックス 5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1" name="テキスト ボックス 5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2" name="テキスト ボックス 5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3" name="テキスト ボックス 5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81026</xdr:rowOff>
    </xdr:from>
    <xdr:to>
      <xdr:col>32</xdr:col>
      <xdr:colOff>238125</xdr:colOff>
      <xdr:row>80</xdr:row>
      <xdr:rowOff>11176</xdr:rowOff>
    </xdr:to>
    <xdr:sp macro="" textlink="">
      <xdr:nvSpPr>
        <xdr:cNvPr id="564" name="円/楕円 563"/>
        <xdr:cNvSpPr/>
      </xdr:nvSpPr>
      <xdr:spPr>
        <a:xfrm>
          <a:off x="221107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34053</xdr:rowOff>
    </xdr:from>
    <xdr:ext cx="469744" cy="259045"/>
    <xdr:sp macro="" textlink="">
      <xdr:nvSpPr>
        <xdr:cNvPr id="565" name="【消防施設】&#10;一人当たり面積該当値テキスト"/>
        <xdr:cNvSpPr txBox="1"/>
      </xdr:nvSpPr>
      <xdr:spPr>
        <a:xfrm>
          <a:off x="22250400" y="135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0.242</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131318</xdr:rowOff>
    </xdr:from>
    <xdr:to>
      <xdr:col>31</xdr:col>
      <xdr:colOff>85725</xdr:colOff>
      <xdr:row>80</xdr:row>
      <xdr:rowOff>61468</xdr:rowOff>
    </xdr:to>
    <xdr:sp macro="" textlink="">
      <xdr:nvSpPr>
        <xdr:cNvPr id="566" name="円/楕円 565"/>
        <xdr:cNvSpPr/>
      </xdr:nvSpPr>
      <xdr:spPr>
        <a:xfrm>
          <a:off x="21272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131826</xdr:rowOff>
    </xdr:from>
    <xdr:to>
      <xdr:col>32</xdr:col>
      <xdr:colOff>187325</xdr:colOff>
      <xdr:row>80</xdr:row>
      <xdr:rowOff>10668</xdr:rowOff>
    </xdr:to>
    <xdr:cxnSp macro="">
      <xdr:nvCxnSpPr>
        <xdr:cNvPr id="567" name="直線コネクタ 566"/>
        <xdr:cNvCxnSpPr/>
      </xdr:nvCxnSpPr>
      <xdr:spPr>
        <a:xfrm flipV="1">
          <a:off x="21323300" y="136763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16</xdr:rowOff>
    </xdr:from>
    <xdr:ext cx="469744" cy="259045"/>
    <xdr:sp macro="" textlink="">
      <xdr:nvSpPr>
        <xdr:cNvPr id="568" name="n_1aveValue【消防施設】&#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77995</xdr:rowOff>
    </xdr:from>
    <xdr:ext cx="469744" cy="259045"/>
    <xdr:sp macro="" textlink="">
      <xdr:nvSpPr>
        <xdr:cNvPr id="569" name="n_1mainValue【消防施設】&#10;一人当たり面積"/>
        <xdr:cNvSpPr txBox="1"/>
      </xdr:nvSpPr>
      <xdr:spPr>
        <a:xfrm>
          <a:off x="21075727"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0" name="テキスト ボックス 57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81" name="直線コネクタ 58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82" name="テキスト ボックス 58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3" name="直線コネクタ 58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84" name="テキスト ボックス 58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85" name="直線コネクタ 58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86" name="テキスト ボックス 58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87" name="直線コネクタ 58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8" name="テキスト ボックス 58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9" name="直線コネクタ 58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90" name="テキスト ボックス 58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1" name="直線コネクタ 5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2" name="テキスト ボックス 5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594" name="直線コネクタ 593"/>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595"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596" name="直線コネクタ 595"/>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97"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98" name="直線コネクタ 59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154957</xdr:rowOff>
    </xdr:from>
    <xdr:ext cx="405111" cy="259045"/>
    <xdr:sp macro="" textlink="">
      <xdr:nvSpPr>
        <xdr:cNvPr id="599" name="【庁舎】&#10;有形固定資産減価償却率平均値テキスト"/>
        <xdr:cNvSpPr txBox="1"/>
      </xdr:nvSpPr>
      <xdr:spPr>
        <a:xfrm>
          <a:off x="164084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600" name="フローチャート : 判断 599"/>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601" name="フローチャート : 判断 600"/>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2" name="テキスト ボックス 6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3" name="テキスト ボックス 6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4" name="テキスト ボックス 6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5" name="テキスト ボックス 6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6" name="テキスト ボックス 6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139700</xdr:rowOff>
    </xdr:from>
    <xdr:to>
      <xdr:col>23</xdr:col>
      <xdr:colOff>568325</xdr:colOff>
      <xdr:row>107</xdr:row>
      <xdr:rowOff>69850</xdr:rowOff>
    </xdr:to>
    <xdr:sp macro="" textlink="">
      <xdr:nvSpPr>
        <xdr:cNvPr id="607" name="円/楕円 606"/>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118127</xdr:rowOff>
    </xdr:from>
    <xdr:ext cx="405111" cy="259045"/>
    <xdr:sp macro="" textlink="">
      <xdr:nvSpPr>
        <xdr:cNvPr id="608" name="【庁舎】&#10;有形固定資産減価償却率該当値テキスト"/>
        <xdr:cNvSpPr txBox="1"/>
      </xdr:nvSpPr>
      <xdr:spPr>
        <a:xfrm>
          <a:off x="164084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6350</xdr:rowOff>
    </xdr:from>
    <xdr:to>
      <xdr:col>22</xdr:col>
      <xdr:colOff>415925</xdr:colOff>
      <xdr:row>107</xdr:row>
      <xdr:rowOff>107950</xdr:rowOff>
    </xdr:to>
    <xdr:sp macro="" textlink="">
      <xdr:nvSpPr>
        <xdr:cNvPr id="609" name="円/楕円 608"/>
        <xdr:cNvSpPr/>
      </xdr:nvSpPr>
      <xdr:spPr>
        <a:xfrm>
          <a:off x="1543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19050</xdr:rowOff>
    </xdr:from>
    <xdr:to>
      <xdr:col>23</xdr:col>
      <xdr:colOff>517525</xdr:colOff>
      <xdr:row>107</xdr:row>
      <xdr:rowOff>57150</xdr:rowOff>
    </xdr:to>
    <xdr:cxnSp macro="">
      <xdr:nvCxnSpPr>
        <xdr:cNvPr id="610" name="直線コネクタ 609"/>
        <xdr:cNvCxnSpPr/>
      </xdr:nvCxnSpPr>
      <xdr:spPr>
        <a:xfrm flipV="1">
          <a:off x="15481300" y="1836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21607</xdr:rowOff>
    </xdr:from>
    <xdr:ext cx="405111" cy="259045"/>
    <xdr:sp macro="" textlink="">
      <xdr:nvSpPr>
        <xdr:cNvPr id="611" name="n_1aveValue【庁舎】&#10;有形固定資産減価償却率"/>
        <xdr:cNvSpPr txBox="1"/>
      </xdr:nvSpPr>
      <xdr:spPr>
        <a:xfrm>
          <a:off x="15266043"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99077</xdr:rowOff>
    </xdr:from>
    <xdr:ext cx="405111" cy="259045"/>
    <xdr:sp macro="" textlink="">
      <xdr:nvSpPr>
        <xdr:cNvPr id="612" name="n_1mainValue【庁舎】&#10;有形固定資産減価償却率"/>
        <xdr:cNvSpPr txBox="1"/>
      </xdr:nvSpPr>
      <xdr:spPr>
        <a:xfrm>
          <a:off x="15266043"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3" name="テキスト ボックス 62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24" name="直線コネクタ 6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25" name="テキスト ボックス 6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26" name="直線コネクタ 6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7" name="テキスト ボックス 6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8" name="直線コネクタ 6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9" name="テキスト ボックス 6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30" name="直線コネクタ 6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31" name="テキスト ボックス 6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32" name="直線コネクタ 6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33" name="テキスト ボックス 6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4" name="直線コネクタ 6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5" name="テキスト ボックス 6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637" name="直線コネクタ 636"/>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638"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639" name="直線コネクタ 638"/>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640"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641" name="直線コネクタ 640"/>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642"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643" name="フローチャート : 判断 642"/>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644" name="フローチャート : 判断 643"/>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5" name="テキスト ボックス 6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6" name="テキスト ボックス 6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7" name="テキスト ボックス 6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8" name="テキスト ボックス 6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9" name="テキスト ボックス 6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21589</xdr:rowOff>
    </xdr:from>
    <xdr:to>
      <xdr:col>32</xdr:col>
      <xdr:colOff>238125</xdr:colOff>
      <xdr:row>100</xdr:row>
      <xdr:rowOff>123189</xdr:rowOff>
    </xdr:to>
    <xdr:sp macro="" textlink="">
      <xdr:nvSpPr>
        <xdr:cNvPr id="650" name="円/楕円 649"/>
        <xdr:cNvSpPr/>
      </xdr:nvSpPr>
      <xdr:spPr>
        <a:xfrm>
          <a:off x="221107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142256</xdr:rowOff>
    </xdr:from>
    <xdr:ext cx="469744" cy="259045"/>
    <xdr:sp macro="" textlink="">
      <xdr:nvSpPr>
        <xdr:cNvPr id="651" name="【庁舎】&#10;一人当たり面積該当値テキスト"/>
        <xdr:cNvSpPr txBox="1"/>
      </xdr:nvSpPr>
      <xdr:spPr>
        <a:xfrm>
          <a:off x="22250400" y="1711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0.962</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111125</xdr:rowOff>
    </xdr:from>
    <xdr:to>
      <xdr:col>31</xdr:col>
      <xdr:colOff>85725</xdr:colOff>
      <xdr:row>101</xdr:row>
      <xdr:rowOff>41275</xdr:rowOff>
    </xdr:to>
    <xdr:sp macro="" textlink="">
      <xdr:nvSpPr>
        <xdr:cNvPr id="652" name="円/楕円 651"/>
        <xdr:cNvSpPr/>
      </xdr:nvSpPr>
      <xdr:spPr>
        <a:xfrm>
          <a:off x="21272500" y="172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72389</xdr:rowOff>
    </xdr:from>
    <xdr:to>
      <xdr:col>32</xdr:col>
      <xdr:colOff>187325</xdr:colOff>
      <xdr:row>100</xdr:row>
      <xdr:rowOff>161925</xdr:rowOff>
    </xdr:to>
    <xdr:cxnSp macro="">
      <xdr:nvCxnSpPr>
        <xdr:cNvPr id="653" name="直線コネクタ 652"/>
        <xdr:cNvCxnSpPr/>
      </xdr:nvCxnSpPr>
      <xdr:spPr>
        <a:xfrm flipV="1">
          <a:off x="21323300" y="17217389"/>
          <a:ext cx="8382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36213</xdr:rowOff>
    </xdr:from>
    <xdr:ext cx="469744" cy="259045"/>
    <xdr:sp macro="" textlink="">
      <xdr:nvSpPr>
        <xdr:cNvPr id="654" name="n_1aveValue【庁舎】&#10;一人当たり面積"/>
        <xdr:cNvSpPr txBox="1"/>
      </xdr:nvSpPr>
      <xdr:spPr>
        <a:xfrm>
          <a:off x="210757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57802</xdr:rowOff>
    </xdr:from>
    <xdr:ext cx="469744" cy="259045"/>
    <xdr:sp macro="" textlink="">
      <xdr:nvSpPr>
        <xdr:cNvPr id="655" name="n_1mainValue【庁舎】&#10;一人当たり面積"/>
        <xdr:cNvSpPr txBox="1"/>
      </xdr:nvSpPr>
      <xdr:spPr>
        <a:xfrm>
          <a:off x="21075727" y="1703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0.915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図書館については、有形固定資産減価償却率も一人当たり面積も類似団体に比較し高くなっているが、これは、町に唯一の図書館のためである。法定・自主点検を随時行い、維持管理、修繕を含む老朽化対策を行い、長期に利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体育館・プールは、有形固定資産減価償却率が類似団体に比較し高くなっており、築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年以上を経過し老朽化が進んでいる施設が多くなっている。部分的な大規模改修を計画的に実施し、施設の長寿命化を行うほか、既存の他施設との集約化・複合化を検討していく。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消防施設の一人当たり面積が類似団体に比較し高くなっているのは、単独消防を設置しているためである。管轄区域における消防能力を維持するため、計画的に施設の点検・診断等を行い、維持管理・修繕等を含む老朽化対策を進め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62</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63</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64</v>
      </c>
      <c r="C3" s="592"/>
      <c r="D3" s="592"/>
      <c r="E3" s="593"/>
      <c r="F3" s="593"/>
      <c r="G3" s="593"/>
      <c r="H3" s="593"/>
      <c r="I3" s="593"/>
      <c r="J3" s="593"/>
      <c r="K3" s="593"/>
      <c r="L3" s="593" t="s">
        <v>65</v>
      </c>
      <c r="M3" s="593"/>
      <c r="N3" s="593"/>
      <c r="O3" s="593"/>
      <c r="P3" s="593"/>
      <c r="Q3" s="593"/>
      <c r="R3" s="596"/>
      <c r="S3" s="596"/>
      <c r="T3" s="596"/>
      <c r="U3" s="596"/>
      <c r="V3" s="597"/>
      <c r="W3" s="494" t="s">
        <v>66</v>
      </c>
      <c r="X3" s="495"/>
      <c r="Y3" s="495"/>
      <c r="Z3" s="495"/>
      <c r="AA3" s="495"/>
      <c r="AB3" s="592"/>
      <c r="AC3" s="596" t="s">
        <v>67</v>
      </c>
      <c r="AD3" s="495"/>
      <c r="AE3" s="495"/>
      <c r="AF3" s="495"/>
      <c r="AG3" s="495"/>
      <c r="AH3" s="495"/>
      <c r="AI3" s="495"/>
      <c r="AJ3" s="495"/>
      <c r="AK3" s="495"/>
      <c r="AL3" s="558"/>
      <c r="AM3" s="494" t="s">
        <v>68</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69</v>
      </c>
      <c r="BO3" s="495"/>
      <c r="BP3" s="495"/>
      <c r="BQ3" s="495"/>
      <c r="BR3" s="495"/>
      <c r="BS3" s="495"/>
      <c r="BT3" s="495"/>
      <c r="BU3" s="558"/>
      <c r="BV3" s="494" t="s">
        <v>70</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71</v>
      </c>
      <c r="CU3" s="495"/>
      <c r="CV3" s="495"/>
      <c r="CW3" s="495"/>
      <c r="CX3" s="495"/>
      <c r="CY3" s="495"/>
      <c r="CZ3" s="495"/>
      <c r="DA3" s="558"/>
      <c r="DB3" s="494" t="s">
        <v>72</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73</v>
      </c>
      <c r="AZ4" s="408"/>
      <c r="BA4" s="408"/>
      <c r="BB4" s="408"/>
      <c r="BC4" s="408"/>
      <c r="BD4" s="408"/>
      <c r="BE4" s="408"/>
      <c r="BF4" s="408"/>
      <c r="BG4" s="408"/>
      <c r="BH4" s="408"/>
      <c r="BI4" s="408"/>
      <c r="BJ4" s="408"/>
      <c r="BK4" s="408"/>
      <c r="BL4" s="408"/>
      <c r="BM4" s="409"/>
      <c r="BN4" s="410">
        <v>5085183</v>
      </c>
      <c r="BO4" s="411"/>
      <c r="BP4" s="411"/>
      <c r="BQ4" s="411"/>
      <c r="BR4" s="411"/>
      <c r="BS4" s="411"/>
      <c r="BT4" s="411"/>
      <c r="BU4" s="412"/>
      <c r="BV4" s="410">
        <v>5050757</v>
      </c>
      <c r="BW4" s="411"/>
      <c r="BX4" s="411"/>
      <c r="BY4" s="411"/>
      <c r="BZ4" s="411"/>
      <c r="CA4" s="411"/>
      <c r="CB4" s="411"/>
      <c r="CC4" s="412"/>
      <c r="CD4" s="584" t="s">
        <v>74</v>
      </c>
      <c r="CE4" s="585"/>
      <c r="CF4" s="585"/>
      <c r="CG4" s="585"/>
      <c r="CH4" s="585"/>
      <c r="CI4" s="585"/>
      <c r="CJ4" s="585"/>
      <c r="CK4" s="585"/>
      <c r="CL4" s="585"/>
      <c r="CM4" s="585"/>
      <c r="CN4" s="585"/>
      <c r="CO4" s="585"/>
      <c r="CP4" s="585"/>
      <c r="CQ4" s="585"/>
      <c r="CR4" s="585"/>
      <c r="CS4" s="586"/>
      <c r="CT4" s="587">
        <v>3.9</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75</v>
      </c>
      <c r="AN5" s="389"/>
      <c r="AO5" s="389"/>
      <c r="AP5" s="389"/>
      <c r="AQ5" s="389"/>
      <c r="AR5" s="389"/>
      <c r="AS5" s="389"/>
      <c r="AT5" s="390"/>
      <c r="AU5" s="472" t="s">
        <v>76</v>
      </c>
      <c r="AV5" s="473"/>
      <c r="AW5" s="473"/>
      <c r="AX5" s="473"/>
      <c r="AY5" s="395" t="s">
        <v>77</v>
      </c>
      <c r="AZ5" s="396"/>
      <c r="BA5" s="396"/>
      <c r="BB5" s="396"/>
      <c r="BC5" s="396"/>
      <c r="BD5" s="396"/>
      <c r="BE5" s="396"/>
      <c r="BF5" s="396"/>
      <c r="BG5" s="396"/>
      <c r="BH5" s="396"/>
      <c r="BI5" s="396"/>
      <c r="BJ5" s="396"/>
      <c r="BK5" s="396"/>
      <c r="BL5" s="396"/>
      <c r="BM5" s="397"/>
      <c r="BN5" s="415">
        <v>4960751</v>
      </c>
      <c r="BO5" s="416"/>
      <c r="BP5" s="416"/>
      <c r="BQ5" s="416"/>
      <c r="BR5" s="416"/>
      <c r="BS5" s="416"/>
      <c r="BT5" s="416"/>
      <c r="BU5" s="417"/>
      <c r="BV5" s="415">
        <v>4890170</v>
      </c>
      <c r="BW5" s="416"/>
      <c r="BX5" s="416"/>
      <c r="BY5" s="416"/>
      <c r="BZ5" s="416"/>
      <c r="CA5" s="416"/>
      <c r="CB5" s="416"/>
      <c r="CC5" s="417"/>
      <c r="CD5" s="424" t="s">
        <v>78</v>
      </c>
      <c r="CE5" s="425"/>
      <c r="CF5" s="425"/>
      <c r="CG5" s="425"/>
      <c r="CH5" s="425"/>
      <c r="CI5" s="425"/>
      <c r="CJ5" s="425"/>
      <c r="CK5" s="425"/>
      <c r="CL5" s="425"/>
      <c r="CM5" s="425"/>
      <c r="CN5" s="425"/>
      <c r="CO5" s="425"/>
      <c r="CP5" s="425"/>
      <c r="CQ5" s="425"/>
      <c r="CR5" s="425"/>
      <c r="CS5" s="426"/>
      <c r="CT5" s="385">
        <v>85.3</v>
      </c>
      <c r="CU5" s="386"/>
      <c r="CV5" s="386"/>
      <c r="CW5" s="386"/>
      <c r="CX5" s="386"/>
      <c r="CY5" s="386"/>
      <c r="CZ5" s="386"/>
      <c r="DA5" s="387"/>
      <c r="DB5" s="385">
        <v>82.4</v>
      </c>
      <c r="DC5" s="386"/>
      <c r="DD5" s="386"/>
      <c r="DE5" s="386"/>
      <c r="DF5" s="386"/>
      <c r="DG5" s="386"/>
      <c r="DH5" s="386"/>
      <c r="DI5" s="387"/>
      <c r="DJ5" s="139"/>
      <c r="DK5" s="139"/>
      <c r="DL5" s="139"/>
      <c r="DM5" s="139"/>
      <c r="DN5" s="139"/>
      <c r="DO5" s="139"/>
    </row>
    <row r="6" spans="1:119" ht="18.75" customHeight="1" x14ac:dyDescent="0.15">
      <c r="A6" s="140"/>
      <c r="B6" s="564" t="s">
        <v>79</v>
      </c>
      <c r="C6" s="429"/>
      <c r="D6" s="429"/>
      <c r="E6" s="565"/>
      <c r="F6" s="565"/>
      <c r="G6" s="565"/>
      <c r="H6" s="565"/>
      <c r="I6" s="565"/>
      <c r="J6" s="565"/>
      <c r="K6" s="565"/>
      <c r="L6" s="565" t="s">
        <v>80</v>
      </c>
      <c r="M6" s="565"/>
      <c r="N6" s="565"/>
      <c r="O6" s="565"/>
      <c r="P6" s="565"/>
      <c r="Q6" s="565"/>
      <c r="R6" s="453"/>
      <c r="S6" s="453"/>
      <c r="T6" s="453"/>
      <c r="U6" s="453"/>
      <c r="V6" s="571"/>
      <c r="W6" s="504" t="s">
        <v>81</v>
      </c>
      <c r="X6" s="428"/>
      <c r="Y6" s="428"/>
      <c r="Z6" s="428"/>
      <c r="AA6" s="428"/>
      <c r="AB6" s="429"/>
      <c r="AC6" s="576" t="s">
        <v>82</v>
      </c>
      <c r="AD6" s="577"/>
      <c r="AE6" s="577"/>
      <c r="AF6" s="577"/>
      <c r="AG6" s="577"/>
      <c r="AH6" s="577"/>
      <c r="AI6" s="577"/>
      <c r="AJ6" s="577"/>
      <c r="AK6" s="577"/>
      <c r="AL6" s="578"/>
      <c r="AM6" s="484" t="s">
        <v>83</v>
      </c>
      <c r="AN6" s="389"/>
      <c r="AO6" s="389"/>
      <c r="AP6" s="389"/>
      <c r="AQ6" s="389"/>
      <c r="AR6" s="389"/>
      <c r="AS6" s="389"/>
      <c r="AT6" s="390"/>
      <c r="AU6" s="472" t="s">
        <v>76</v>
      </c>
      <c r="AV6" s="473"/>
      <c r="AW6" s="473"/>
      <c r="AX6" s="473"/>
      <c r="AY6" s="395" t="s">
        <v>84</v>
      </c>
      <c r="AZ6" s="396"/>
      <c r="BA6" s="396"/>
      <c r="BB6" s="396"/>
      <c r="BC6" s="396"/>
      <c r="BD6" s="396"/>
      <c r="BE6" s="396"/>
      <c r="BF6" s="396"/>
      <c r="BG6" s="396"/>
      <c r="BH6" s="396"/>
      <c r="BI6" s="396"/>
      <c r="BJ6" s="396"/>
      <c r="BK6" s="396"/>
      <c r="BL6" s="396"/>
      <c r="BM6" s="397"/>
      <c r="BN6" s="415">
        <v>124432</v>
      </c>
      <c r="BO6" s="416"/>
      <c r="BP6" s="416"/>
      <c r="BQ6" s="416"/>
      <c r="BR6" s="416"/>
      <c r="BS6" s="416"/>
      <c r="BT6" s="416"/>
      <c r="BU6" s="417"/>
      <c r="BV6" s="415">
        <v>160587</v>
      </c>
      <c r="BW6" s="416"/>
      <c r="BX6" s="416"/>
      <c r="BY6" s="416"/>
      <c r="BZ6" s="416"/>
      <c r="CA6" s="416"/>
      <c r="CB6" s="416"/>
      <c r="CC6" s="417"/>
      <c r="CD6" s="424" t="s">
        <v>85</v>
      </c>
      <c r="CE6" s="425"/>
      <c r="CF6" s="425"/>
      <c r="CG6" s="425"/>
      <c r="CH6" s="425"/>
      <c r="CI6" s="425"/>
      <c r="CJ6" s="425"/>
      <c r="CK6" s="425"/>
      <c r="CL6" s="425"/>
      <c r="CM6" s="425"/>
      <c r="CN6" s="425"/>
      <c r="CO6" s="425"/>
      <c r="CP6" s="425"/>
      <c r="CQ6" s="425"/>
      <c r="CR6" s="425"/>
      <c r="CS6" s="426"/>
      <c r="CT6" s="561">
        <v>88.5</v>
      </c>
      <c r="CU6" s="562"/>
      <c r="CV6" s="562"/>
      <c r="CW6" s="562"/>
      <c r="CX6" s="562"/>
      <c r="CY6" s="562"/>
      <c r="CZ6" s="562"/>
      <c r="DA6" s="563"/>
      <c r="DB6" s="561">
        <v>86.5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86</v>
      </c>
      <c r="AN7" s="389"/>
      <c r="AO7" s="389"/>
      <c r="AP7" s="389"/>
      <c r="AQ7" s="389"/>
      <c r="AR7" s="389"/>
      <c r="AS7" s="389"/>
      <c r="AT7" s="390"/>
      <c r="AU7" s="472" t="s">
        <v>87</v>
      </c>
      <c r="AV7" s="473"/>
      <c r="AW7" s="473"/>
      <c r="AX7" s="473"/>
      <c r="AY7" s="395" t="s">
        <v>88</v>
      </c>
      <c r="AZ7" s="396"/>
      <c r="BA7" s="396"/>
      <c r="BB7" s="396"/>
      <c r="BC7" s="396"/>
      <c r="BD7" s="396"/>
      <c r="BE7" s="396"/>
      <c r="BF7" s="396"/>
      <c r="BG7" s="396"/>
      <c r="BH7" s="396"/>
      <c r="BI7" s="396"/>
      <c r="BJ7" s="396"/>
      <c r="BK7" s="396"/>
      <c r="BL7" s="396"/>
      <c r="BM7" s="397"/>
      <c r="BN7" s="415" t="s">
        <v>89</v>
      </c>
      <c r="BO7" s="416"/>
      <c r="BP7" s="416"/>
      <c r="BQ7" s="416"/>
      <c r="BR7" s="416"/>
      <c r="BS7" s="416"/>
      <c r="BT7" s="416"/>
      <c r="BU7" s="417"/>
      <c r="BV7" s="415">
        <v>25098</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3218501</v>
      </c>
      <c r="CU7" s="416"/>
      <c r="CV7" s="416"/>
      <c r="CW7" s="416"/>
      <c r="CX7" s="416"/>
      <c r="CY7" s="416"/>
      <c r="CZ7" s="416"/>
      <c r="DA7" s="417"/>
      <c r="DB7" s="415">
        <v>3257576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124432</v>
      </c>
      <c r="BO8" s="416"/>
      <c r="BP8" s="416"/>
      <c r="BQ8" s="416"/>
      <c r="BR8" s="416"/>
      <c r="BS8" s="416"/>
      <c r="BT8" s="416"/>
      <c r="BU8" s="417"/>
      <c r="BV8" s="415">
        <v>135489</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0.21</v>
      </c>
      <c r="CU8" s="525"/>
      <c r="CV8" s="525"/>
      <c r="CW8" s="525"/>
      <c r="CX8" s="525"/>
      <c r="CY8" s="525"/>
      <c r="CZ8" s="525"/>
      <c r="DA8" s="526"/>
      <c r="DB8" s="524">
        <v>0.19</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5926</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76</v>
      </c>
      <c r="AV9" s="473"/>
      <c r="AW9" s="473"/>
      <c r="AX9" s="473"/>
      <c r="AY9" s="395" t="s">
        <v>99</v>
      </c>
      <c r="AZ9" s="396"/>
      <c r="BA9" s="396"/>
      <c r="BB9" s="396"/>
      <c r="BC9" s="396"/>
      <c r="BD9" s="396"/>
      <c r="BE9" s="396"/>
      <c r="BF9" s="396"/>
      <c r="BG9" s="396"/>
      <c r="BH9" s="396"/>
      <c r="BI9" s="396"/>
      <c r="BJ9" s="396"/>
      <c r="BK9" s="396"/>
      <c r="BL9" s="396"/>
      <c r="BM9" s="397"/>
      <c r="BN9" s="415">
        <v>-11057</v>
      </c>
      <c r="BO9" s="416"/>
      <c r="BP9" s="416"/>
      <c r="BQ9" s="416"/>
      <c r="BR9" s="416"/>
      <c r="BS9" s="416"/>
      <c r="BT9" s="416"/>
      <c r="BU9" s="417"/>
      <c r="BV9" s="415">
        <v>55095</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13</v>
      </c>
      <c r="CU9" s="386"/>
      <c r="CV9" s="386"/>
      <c r="CW9" s="386"/>
      <c r="CX9" s="386"/>
      <c r="CY9" s="386"/>
      <c r="CZ9" s="386"/>
      <c r="DA9" s="387"/>
      <c r="DB9" s="385">
        <v>13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101</v>
      </c>
      <c r="M10" s="389"/>
      <c r="N10" s="389"/>
      <c r="O10" s="389"/>
      <c r="P10" s="389"/>
      <c r="Q10" s="390"/>
      <c r="R10" s="391">
        <v>6386</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509752</v>
      </c>
      <c r="BO10" s="416"/>
      <c r="BP10" s="416"/>
      <c r="BQ10" s="416"/>
      <c r="BR10" s="416"/>
      <c r="BS10" s="416"/>
      <c r="BT10" s="416"/>
      <c r="BU10" s="417"/>
      <c r="BV10" s="415">
        <v>596529</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109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5625</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444871</v>
      </c>
      <c r="BO12" s="416"/>
      <c r="BP12" s="416"/>
      <c r="BQ12" s="416"/>
      <c r="BR12" s="416"/>
      <c r="BS12" s="416"/>
      <c r="BT12" s="416"/>
      <c r="BU12" s="417"/>
      <c r="BV12" s="415">
        <v>448455</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5559</v>
      </c>
      <c r="S13" s="517"/>
      <c r="T13" s="517"/>
      <c r="U13" s="517"/>
      <c r="V13" s="518"/>
      <c r="W13" s="504" t="s">
        <v>123</v>
      </c>
      <c r="X13" s="428"/>
      <c r="Y13" s="428"/>
      <c r="Z13" s="428"/>
      <c r="AA13" s="428"/>
      <c r="AB13" s="429"/>
      <c r="AC13" s="391">
        <v>515</v>
      </c>
      <c r="AD13" s="392"/>
      <c r="AE13" s="392"/>
      <c r="AF13" s="392"/>
      <c r="AG13" s="393"/>
      <c r="AH13" s="391">
        <v>558</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53824</v>
      </c>
      <c r="BO13" s="416"/>
      <c r="BP13" s="416"/>
      <c r="BQ13" s="416"/>
      <c r="BR13" s="416"/>
      <c r="BS13" s="416"/>
      <c r="BT13" s="416"/>
      <c r="BU13" s="417"/>
      <c r="BV13" s="415">
        <v>203169</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13.2</v>
      </c>
      <c r="CU13" s="386"/>
      <c r="CV13" s="386"/>
      <c r="CW13" s="386"/>
      <c r="CX13" s="386"/>
      <c r="CY13" s="386"/>
      <c r="CZ13" s="386"/>
      <c r="DA13" s="387"/>
      <c r="DB13" s="385">
        <v>13.6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5913</v>
      </c>
      <c r="S14" s="517"/>
      <c r="T14" s="517"/>
      <c r="U14" s="517"/>
      <c r="V14" s="518"/>
      <c r="W14" s="519"/>
      <c r="X14" s="431"/>
      <c r="Y14" s="431"/>
      <c r="Z14" s="431"/>
      <c r="AA14" s="431"/>
      <c r="AB14" s="432"/>
      <c r="AC14" s="509">
        <v>19.8</v>
      </c>
      <c r="AD14" s="510"/>
      <c r="AE14" s="510"/>
      <c r="AF14" s="510"/>
      <c r="AG14" s="511"/>
      <c r="AH14" s="509">
        <v>19.899999999999999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41.9</v>
      </c>
      <c r="CU14" s="488"/>
      <c r="CV14" s="488"/>
      <c r="CW14" s="488"/>
      <c r="CX14" s="488"/>
      <c r="CY14" s="488"/>
      <c r="CZ14" s="488"/>
      <c r="DA14" s="489"/>
      <c r="DB14" s="520">
        <v>52.2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5853</v>
      </c>
      <c r="S15" s="517"/>
      <c r="T15" s="517"/>
      <c r="U15" s="517"/>
      <c r="V15" s="518"/>
      <c r="W15" s="504" t="s">
        <v>129</v>
      </c>
      <c r="X15" s="428"/>
      <c r="Y15" s="428"/>
      <c r="Z15" s="428"/>
      <c r="AA15" s="428"/>
      <c r="AB15" s="429"/>
      <c r="AC15" s="391">
        <v>571</v>
      </c>
      <c r="AD15" s="392"/>
      <c r="AE15" s="392"/>
      <c r="AF15" s="392"/>
      <c r="AG15" s="393"/>
      <c r="AH15" s="391">
        <v>582</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672029</v>
      </c>
      <c r="BO15" s="411"/>
      <c r="BP15" s="411"/>
      <c r="BQ15" s="411"/>
      <c r="BR15" s="411"/>
      <c r="BS15" s="411"/>
      <c r="BT15" s="411"/>
      <c r="BU15" s="412"/>
      <c r="BV15" s="410">
        <v>602621</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21.9</v>
      </c>
      <c r="AD16" s="510"/>
      <c r="AE16" s="510"/>
      <c r="AF16" s="510"/>
      <c r="AG16" s="511"/>
      <c r="AH16" s="509">
        <v>20.8</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2912200</v>
      </c>
      <c r="BO16" s="416"/>
      <c r="BP16" s="416"/>
      <c r="BQ16" s="416"/>
      <c r="BR16" s="416"/>
      <c r="BS16" s="416"/>
      <c r="BT16" s="416"/>
      <c r="BU16" s="417"/>
      <c r="BV16" s="415">
        <v>2944064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1516</v>
      </c>
      <c r="AD17" s="392"/>
      <c r="AE17" s="392"/>
      <c r="AF17" s="392"/>
      <c r="AG17" s="393"/>
      <c r="AH17" s="391">
        <v>1658</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861038</v>
      </c>
      <c r="BO17" s="416"/>
      <c r="BP17" s="416"/>
      <c r="BQ17" s="416"/>
      <c r="BR17" s="416"/>
      <c r="BS17" s="416"/>
      <c r="BT17" s="416"/>
      <c r="BU17" s="417"/>
      <c r="BV17" s="415">
        <v>752276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310.76</v>
      </c>
      <c r="M18" s="480"/>
      <c r="N18" s="480"/>
      <c r="O18" s="480"/>
      <c r="P18" s="480"/>
      <c r="Q18" s="480"/>
      <c r="R18" s="481"/>
      <c r="S18" s="481"/>
      <c r="T18" s="481"/>
      <c r="U18" s="481"/>
      <c r="V18" s="482"/>
      <c r="W18" s="496"/>
      <c r="X18" s="497"/>
      <c r="Y18" s="497"/>
      <c r="Z18" s="497"/>
      <c r="AA18" s="497"/>
      <c r="AB18" s="505"/>
      <c r="AC18" s="379">
        <v>58.3</v>
      </c>
      <c r="AD18" s="380"/>
      <c r="AE18" s="380"/>
      <c r="AF18" s="380"/>
      <c r="AG18" s="483"/>
      <c r="AH18" s="379">
        <v>59.3</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2785066</v>
      </c>
      <c r="BO18" s="416"/>
      <c r="BP18" s="416"/>
      <c r="BQ18" s="416"/>
      <c r="BR18" s="416"/>
      <c r="BS18" s="416"/>
      <c r="BT18" s="416"/>
      <c r="BU18" s="417"/>
      <c r="BV18" s="415">
        <v>2768505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19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4210147</v>
      </c>
      <c r="BO19" s="416"/>
      <c r="BP19" s="416"/>
      <c r="BQ19" s="416"/>
      <c r="BR19" s="416"/>
      <c r="BS19" s="416"/>
      <c r="BT19" s="416"/>
      <c r="BU19" s="417"/>
      <c r="BV19" s="415">
        <v>4274500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2685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4678939</v>
      </c>
      <c r="BO23" s="416"/>
      <c r="BP23" s="416"/>
      <c r="BQ23" s="416"/>
      <c r="BR23" s="416"/>
      <c r="BS23" s="416"/>
      <c r="BT23" s="416"/>
      <c r="BU23" s="417"/>
      <c r="BV23" s="415">
        <v>4919811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8100</v>
      </c>
      <c r="R24" s="392"/>
      <c r="S24" s="392"/>
      <c r="T24" s="392"/>
      <c r="U24" s="392"/>
      <c r="V24" s="393"/>
      <c r="W24" s="457"/>
      <c r="X24" s="448"/>
      <c r="Y24" s="449"/>
      <c r="Z24" s="388" t="s">
        <v>153</v>
      </c>
      <c r="AA24" s="389"/>
      <c r="AB24" s="389"/>
      <c r="AC24" s="389"/>
      <c r="AD24" s="389"/>
      <c r="AE24" s="389"/>
      <c r="AF24" s="389"/>
      <c r="AG24" s="390"/>
      <c r="AH24" s="391">
        <v>100</v>
      </c>
      <c r="AI24" s="392"/>
      <c r="AJ24" s="392"/>
      <c r="AK24" s="392"/>
      <c r="AL24" s="393"/>
      <c r="AM24" s="391">
        <v>283400</v>
      </c>
      <c r="AN24" s="392"/>
      <c r="AO24" s="392"/>
      <c r="AP24" s="392"/>
      <c r="AQ24" s="392"/>
      <c r="AR24" s="393"/>
      <c r="AS24" s="391">
        <v>2834</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4187928</v>
      </c>
      <c r="BO24" s="416"/>
      <c r="BP24" s="416"/>
      <c r="BQ24" s="416"/>
      <c r="BR24" s="416"/>
      <c r="BS24" s="416"/>
      <c r="BT24" s="416"/>
      <c r="BU24" s="417"/>
      <c r="BV24" s="415">
        <v>4369340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6500</v>
      </c>
      <c r="R25" s="392"/>
      <c r="S25" s="392"/>
      <c r="T25" s="392"/>
      <c r="U25" s="392"/>
      <c r="V25" s="393"/>
      <c r="W25" s="457"/>
      <c r="X25" s="448"/>
      <c r="Y25" s="449"/>
      <c r="Z25" s="388" t="s">
        <v>156</v>
      </c>
      <c r="AA25" s="389"/>
      <c r="AB25" s="389"/>
      <c r="AC25" s="389"/>
      <c r="AD25" s="389"/>
      <c r="AE25" s="389"/>
      <c r="AF25" s="389"/>
      <c r="AG25" s="390"/>
      <c r="AH25" s="391">
        <v>20</v>
      </c>
      <c r="AI25" s="392"/>
      <c r="AJ25" s="392"/>
      <c r="AK25" s="392"/>
      <c r="AL25" s="393"/>
      <c r="AM25" s="391">
        <v>56440</v>
      </c>
      <c r="AN25" s="392"/>
      <c r="AO25" s="392"/>
      <c r="AP25" s="392"/>
      <c r="AQ25" s="392"/>
      <c r="AR25" s="393"/>
      <c r="AS25" s="391">
        <v>2822</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69741</v>
      </c>
      <c r="BO25" s="411"/>
      <c r="BP25" s="411"/>
      <c r="BQ25" s="411"/>
      <c r="BR25" s="411"/>
      <c r="BS25" s="411"/>
      <c r="BT25" s="411"/>
      <c r="BU25" s="412"/>
      <c r="BV25" s="410">
        <v>30588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5800</v>
      </c>
      <c r="R26" s="392"/>
      <c r="S26" s="392"/>
      <c r="T26" s="392"/>
      <c r="U26" s="392"/>
      <c r="V26" s="393"/>
      <c r="W26" s="457"/>
      <c r="X26" s="448"/>
      <c r="Y26" s="449"/>
      <c r="Z26" s="388" t="s">
        <v>159</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2500</v>
      </c>
      <c r="R27" s="392"/>
      <c r="S27" s="392"/>
      <c r="T27" s="392"/>
      <c r="U27" s="392"/>
      <c r="V27" s="393"/>
      <c r="W27" s="457"/>
      <c r="X27" s="448"/>
      <c r="Y27" s="449"/>
      <c r="Z27" s="388" t="s">
        <v>162</v>
      </c>
      <c r="AA27" s="389"/>
      <c r="AB27" s="389"/>
      <c r="AC27" s="389"/>
      <c r="AD27" s="389"/>
      <c r="AE27" s="389"/>
      <c r="AF27" s="389"/>
      <c r="AG27" s="390"/>
      <c r="AH27" s="391">
        <v>2</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17825</v>
      </c>
      <c r="BO27" s="419"/>
      <c r="BP27" s="419"/>
      <c r="BQ27" s="419"/>
      <c r="BR27" s="419"/>
      <c r="BS27" s="419"/>
      <c r="BT27" s="419"/>
      <c r="BU27" s="420"/>
      <c r="BV27" s="418">
        <v>17823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2050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1642584</v>
      </c>
      <c r="BO28" s="411"/>
      <c r="BP28" s="411"/>
      <c r="BQ28" s="411"/>
      <c r="BR28" s="411"/>
      <c r="BS28" s="411"/>
      <c r="BT28" s="411"/>
      <c r="BU28" s="412"/>
      <c r="BV28" s="410">
        <v>1577703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8</v>
      </c>
      <c r="M29" s="392"/>
      <c r="N29" s="392"/>
      <c r="O29" s="392"/>
      <c r="P29" s="393"/>
      <c r="Q29" s="391">
        <v>1750</v>
      </c>
      <c r="R29" s="392"/>
      <c r="S29" s="392"/>
      <c r="T29" s="392"/>
      <c r="U29" s="392"/>
      <c r="V29" s="393"/>
      <c r="W29" s="458"/>
      <c r="X29" s="459"/>
      <c r="Y29" s="460"/>
      <c r="Z29" s="388" t="s">
        <v>170</v>
      </c>
      <c r="AA29" s="389"/>
      <c r="AB29" s="389"/>
      <c r="AC29" s="389"/>
      <c r="AD29" s="389"/>
      <c r="AE29" s="389"/>
      <c r="AF29" s="389"/>
      <c r="AG29" s="390"/>
      <c r="AH29" s="391">
        <v>102</v>
      </c>
      <c r="AI29" s="392"/>
      <c r="AJ29" s="392"/>
      <c r="AK29" s="392"/>
      <c r="AL29" s="393"/>
      <c r="AM29" s="391">
        <v>290670</v>
      </c>
      <c r="AN29" s="392"/>
      <c r="AO29" s="392"/>
      <c r="AP29" s="392"/>
      <c r="AQ29" s="392"/>
      <c r="AR29" s="393"/>
      <c r="AS29" s="391">
        <v>2850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126068</v>
      </c>
      <c r="BO29" s="416"/>
      <c r="BP29" s="416"/>
      <c r="BQ29" s="416"/>
      <c r="BR29" s="416"/>
      <c r="BS29" s="416"/>
      <c r="BT29" s="416"/>
      <c r="BU29" s="417"/>
      <c r="BV29" s="415">
        <v>141060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288227</v>
      </c>
      <c r="BO30" s="419"/>
      <c r="BP30" s="419"/>
      <c r="BQ30" s="419"/>
      <c r="BR30" s="419"/>
      <c r="BS30" s="419"/>
      <c r="BT30" s="419"/>
      <c r="BU30" s="420"/>
      <c r="BV30" s="418">
        <v>275712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渡島廃棄物処理広域連合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ガス事業会計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渡島・桧山地方税滞納整理機構</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7</v>
      </c>
      <c r="AN36" s="375"/>
      <c r="AO36" s="374" t="str">
        <f>IF('各会計、関係団体の財政状況及び健全化判断比率'!B33="","",'各会計、関係団体の財政状況及び健全化判断比率'!B33)</f>
        <v>病院事業会計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山越郡衛生処理組合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707896</v>
      </c>
      <c r="S5" s="671"/>
      <c r="T5" s="671"/>
      <c r="U5" s="671"/>
      <c r="V5" s="671"/>
      <c r="W5" s="671"/>
      <c r="X5" s="671"/>
      <c r="Y5" s="718"/>
      <c r="Z5" s="731">
        <v>13.9</v>
      </c>
      <c r="AA5" s="731"/>
      <c r="AB5" s="731"/>
      <c r="AC5" s="731"/>
      <c r="AD5" s="732">
        <v>707896</v>
      </c>
      <c r="AE5" s="732"/>
      <c r="AF5" s="732"/>
      <c r="AG5" s="732"/>
      <c r="AH5" s="732"/>
      <c r="AI5" s="732"/>
      <c r="AJ5" s="732"/>
      <c r="AK5" s="732"/>
      <c r="AL5" s="719">
        <v>22.5</v>
      </c>
      <c r="AM5" s="688"/>
      <c r="AN5" s="688"/>
      <c r="AO5" s="720"/>
      <c r="AP5" s="707" t="s">
        <v>209</v>
      </c>
      <c r="AQ5" s="708"/>
      <c r="AR5" s="708"/>
      <c r="AS5" s="708"/>
      <c r="AT5" s="708"/>
      <c r="AU5" s="708"/>
      <c r="AV5" s="708"/>
      <c r="AW5" s="708"/>
      <c r="AX5" s="708"/>
      <c r="AY5" s="708"/>
      <c r="AZ5" s="708"/>
      <c r="BA5" s="708"/>
      <c r="BB5" s="708"/>
      <c r="BC5" s="708"/>
      <c r="BD5" s="708"/>
      <c r="BE5" s="708"/>
      <c r="BF5" s="709"/>
      <c r="BG5" s="620">
        <v>703576</v>
      </c>
      <c r="BH5" s="621"/>
      <c r="BI5" s="621"/>
      <c r="BJ5" s="621"/>
      <c r="BK5" s="621"/>
      <c r="BL5" s="621"/>
      <c r="BM5" s="621"/>
      <c r="BN5" s="622"/>
      <c r="BO5" s="673">
        <v>99.4</v>
      </c>
      <c r="BP5" s="673"/>
      <c r="BQ5" s="673"/>
      <c r="BR5" s="673"/>
      <c r="BS5" s="674">
        <v>10452</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65330</v>
      </c>
      <c r="S6" s="621"/>
      <c r="T6" s="621"/>
      <c r="U6" s="621"/>
      <c r="V6" s="621"/>
      <c r="W6" s="621"/>
      <c r="X6" s="621"/>
      <c r="Y6" s="622"/>
      <c r="Z6" s="673">
        <v>1.3</v>
      </c>
      <c r="AA6" s="673"/>
      <c r="AB6" s="673"/>
      <c r="AC6" s="673"/>
      <c r="AD6" s="674">
        <v>65330</v>
      </c>
      <c r="AE6" s="674"/>
      <c r="AF6" s="674"/>
      <c r="AG6" s="674"/>
      <c r="AH6" s="674"/>
      <c r="AI6" s="674"/>
      <c r="AJ6" s="674"/>
      <c r="AK6" s="674"/>
      <c r="AL6" s="643">
        <v>2.1</v>
      </c>
      <c r="AM6" s="675"/>
      <c r="AN6" s="675"/>
      <c r="AO6" s="676"/>
      <c r="AP6" s="617" t="s">
        <v>214</v>
      </c>
      <c r="AQ6" s="618"/>
      <c r="AR6" s="618"/>
      <c r="AS6" s="618"/>
      <c r="AT6" s="618"/>
      <c r="AU6" s="618"/>
      <c r="AV6" s="618"/>
      <c r="AW6" s="618"/>
      <c r="AX6" s="618"/>
      <c r="AY6" s="618"/>
      <c r="AZ6" s="618"/>
      <c r="BA6" s="618"/>
      <c r="BB6" s="618"/>
      <c r="BC6" s="618"/>
      <c r="BD6" s="618"/>
      <c r="BE6" s="618"/>
      <c r="BF6" s="619"/>
      <c r="BG6" s="620">
        <v>703576</v>
      </c>
      <c r="BH6" s="621"/>
      <c r="BI6" s="621"/>
      <c r="BJ6" s="621"/>
      <c r="BK6" s="621"/>
      <c r="BL6" s="621"/>
      <c r="BM6" s="621"/>
      <c r="BN6" s="622"/>
      <c r="BO6" s="673">
        <v>99.4</v>
      </c>
      <c r="BP6" s="673"/>
      <c r="BQ6" s="673"/>
      <c r="BR6" s="673"/>
      <c r="BS6" s="674">
        <v>10452</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68920</v>
      </c>
      <c r="CS6" s="621"/>
      <c r="CT6" s="621"/>
      <c r="CU6" s="621"/>
      <c r="CV6" s="621"/>
      <c r="CW6" s="621"/>
      <c r="CX6" s="621"/>
      <c r="CY6" s="622"/>
      <c r="CZ6" s="673">
        <v>1.4</v>
      </c>
      <c r="DA6" s="673"/>
      <c r="DB6" s="673"/>
      <c r="DC6" s="673"/>
      <c r="DD6" s="626" t="s">
        <v>216</v>
      </c>
      <c r="DE6" s="621"/>
      <c r="DF6" s="621"/>
      <c r="DG6" s="621"/>
      <c r="DH6" s="621"/>
      <c r="DI6" s="621"/>
      <c r="DJ6" s="621"/>
      <c r="DK6" s="621"/>
      <c r="DL6" s="621"/>
      <c r="DM6" s="621"/>
      <c r="DN6" s="621"/>
      <c r="DO6" s="621"/>
      <c r="DP6" s="622"/>
      <c r="DQ6" s="626">
        <v>68920</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524</v>
      </c>
      <c r="S7" s="621"/>
      <c r="T7" s="621"/>
      <c r="U7" s="621"/>
      <c r="V7" s="621"/>
      <c r="W7" s="621"/>
      <c r="X7" s="621"/>
      <c r="Y7" s="622"/>
      <c r="Z7" s="673">
        <v>0</v>
      </c>
      <c r="AA7" s="673"/>
      <c r="AB7" s="673"/>
      <c r="AC7" s="673"/>
      <c r="AD7" s="674">
        <v>524</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377980</v>
      </c>
      <c r="BH7" s="621"/>
      <c r="BI7" s="621"/>
      <c r="BJ7" s="621"/>
      <c r="BK7" s="621"/>
      <c r="BL7" s="621"/>
      <c r="BM7" s="621"/>
      <c r="BN7" s="622"/>
      <c r="BO7" s="673">
        <v>53.4</v>
      </c>
      <c r="BP7" s="673"/>
      <c r="BQ7" s="673"/>
      <c r="BR7" s="673"/>
      <c r="BS7" s="674">
        <v>10452</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1208343</v>
      </c>
      <c r="CS7" s="621"/>
      <c r="CT7" s="621"/>
      <c r="CU7" s="621"/>
      <c r="CV7" s="621"/>
      <c r="CW7" s="621"/>
      <c r="CX7" s="621"/>
      <c r="CY7" s="622"/>
      <c r="CZ7" s="673">
        <v>24.4</v>
      </c>
      <c r="DA7" s="673"/>
      <c r="DB7" s="673"/>
      <c r="DC7" s="673"/>
      <c r="DD7" s="626">
        <v>26118</v>
      </c>
      <c r="DE7" s="621"/>
      <c r="DF7" s="621"/>
      <c r="DG7" s="621"/>
      <c r="DH7" s="621"/>
      <c r="DI7" s="621"/>
      <c r="DJ7" s="621"/>
      <c r="DK7" s="621"/>
      <c r="DL7" s="621"/>
      <c r="DM7" s="621"/>
      <c r="DN7" s="621"/>
      <c r="DO7" s="621"/>
      <c r="DP7" s="622"/>
      <c r="DQ7" s="626">
        <v>1113084</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988</v>
      </c>
      <c r="S8" s="621"/>
      <c r="T8" s="621"/>
      <c r="U8" s="621"/>
      <c r="V8" s="621"/>
      <c r="W8" s="621"/>
      <c r="X8" s="621"/>
      <c r="Y8" s="622"/>
      <c r="Z8" s="673">
        <v>0</v>
      </c>
      <c r="AA8" s="673"/>
      <c r="AB8" s="673"/>
      <c r="AC8" s="673"/>
      <c r="AD8" s="674">
        <v>988</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8511</v>
      </c>
      <c r="BH8" s="621"/>
      <c r="BI8" s="621"/>
      <c r="BJ8" s="621"/>
      <c r="BK8" s="621"/>
      <c r="BL8" s="621"/>
      <c r="BM8" s="621"/>
      <c r="BN8" s="622"/>
      <c r="BO8" s="673">
        <v>1.2</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887671</v>
      </c>
      <c r="CS8" s="621"/>
      <c r="CT8" s="621"/>
      <c r="CU8" s="621"/>
      <c r="CV8" s="621"/>
      <c r="CW8" s="621"/>
      <c r="CX8" s="621"/>
      <c r="CY8" s="622"/>
      <c r="CZ8" s="673">
        <v>17.899999999999999</v>
      </c>
      <c r="DA8" s="673"/>
      <c r="DB8" s="673"/>
      <c r="DC8" s="673"/>
      <c r="DD8" s="626">
        <v>15951</v>
      </c>
      <c r="DE8" s="621"/>
      <c r="DF8" s="621"/>
      <c r="DG8" s="621"/>
      <c r="DH8" s="621"/>
      <c r="DI8" s="621"/>
      <c r="DJ8" s="621"/>
      <c r="DK8" s="621"/>
      <c r="DL8" s="621"/>
      <c r="DM8" s="621"/>
      <c r="DN8" s="621"/>
      <c r="DO8" s="621"/>
      <c r="DP8" s="622"/>
      <c r="DQ8" s="626">
        <v>575736</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608</v>
      </c>
      <c r="S9" s="621"/>
      <c r="T9" s="621"/>
      <c r="U9" s="621"/>
      <c r="V9" s="621"/>
      <c r="W9" s="621"/>
      <c r="X9" s="621"/>
      <c r="Y9" s="622"/>
      <c r="Z9" s="673">
        <v>0</v>
      </c>
      <c r="AA9" s="673"/>
      <c r="AB9" s="673"/>
      <c r="AC9" s="673"/>
      <c r="AD9" s="674">
        <v>608</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312680</v>
      </c>
      <c r="BH9" s="621"/>
      <c r="BI9" s="621"/>
      <c r="BJ9" s="621"/>
      <c r="BK9" s="621"/>
      <c r="BL9" s="621"/>
      <c r="BM9" s="621"/>
      <c r="BN9" s="622"/>
      <c r="BO9" s="673">
        <v>44.2</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633593</v>
      </c>
      <c r="CS9" s="621"/>
      <c r="CT9" s="621"/>
      <c r="CU9" s="621"/>
      <c r="CV9" s="621"/>
      <c r="CW9" s="621"/>
      <c r="CX9" s="621"/>
      <c r="CY9" s="622"/>
      <c r="CZ9" s="673">
        <v>12.8</v>
      </c>
      <c r="DA9" s="673"/>
      <c r="DB9" s="673"/>
      <c r="DC9" s="673"/>
      <c r="DD9" s="626">
        <v>21627</v>
      </c>
      <c r="DE9" s="621"/>
      <c r="DF9" s="621"/>
      <c r="DG9" s="621"/>
      <c r="DH9" s="621"/>
      <c r="DI9" s="621"/>
      <c r="DJ9" s="621"/>
      <c r="DK9" s="621"/>
      <c r="DL9" s="621"/>
      <c r="DM9" s="621"/>
      <c r="DN9" s="621"/>
      <c r="DO9" s="621"/>
      <c r="DP9" s="622"/>
      <c r="DQ9" s="626">
        <v>563391</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105994</v>
      </c>
      <c r="S10" s="621"/>
      <c r="T10" s="621"/>
      <c r="U10" s="621"/>
      <c r="V10" s="621"/>
      <c r="W10" s="621"/>
      <c r="X10" s="621"/>
      <c r="Y10" s="622"/>
      <c r="Z10" s="673">
        <v>2.1</v>
      </c>
      <c r="AA10" s="673"/>
      <c r="AB10" s="673"/>
      <c r="AC10" s="673"/>
      <c r="AD10" s="674">
        <v>105994</v>
      </c>
      <c r="AE10" s="674"/>
      <c r="AF10" s="674"/>
      <c r="AG10" s="674"/>
      <c r="AH10" s="674"/>
      <c r="AI10" s="674"/>
      <c r="AJ10" s="674"/>
      <c r="AK10" s="674"/>
      <c r="AL10" s="643">
        <v>3.4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23724</v>
      </c>
      <c r="BH10" s="621"/>
      <c r="BI10" s="621"/>
      <c r="BJ10" s="621"/>
      <c r="BK10" s="621"/>
      <c r="BL10" s="621"/>
      <c r="BM10" s="621"/>
      <c r="BN10" s="622"/>
      <c r="BO10" s="673">
        <v>3.4</v>
      </c>
      <c r="BP10" s="673"/>
      <c r="BQ10" s="673"/>
      <c r="BR10" s="673"/>
      <c r="BS10" s="626">
        <v>3894</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4167</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3143</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33065</v>
      </c>
      <c r="BH11" s="621"/>
      <c r="BI11" s="621"/>
      <c r="BJ11" s="621"/>
      <c r="BK11" s="621"/>
      <c r="BL11" s="621"/>
      <c r="BM11" s="621"/>
      <c r="BN11" s="622"/>
      <c r="BO11" s="673">
        <v>4.7</v>
      </c>
      <c r="BP11" s="673"/>
      <c r="BQ11" s="673"/>
      <c r="BR11" s="673"/>
      <c r="BS11" s="626">
        <v>6558</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263114</v>
      </c>
      <c r="CS11" s="621"/>
      <c r="CT11" s="621"/>
      <c r="CU11" s="621"/>
      <c r="CV11" s="621"/>
      <c r="CW11" s="621"/>
      <c r="CX11" s="621"/>
      <c r="CY11" s="622"/>
      <c r="CZ11" s="673">
        <v>5.3</v>
      </c>
      <c r="DA11" s="673"/>
      <c r="DB11" s="673"/>
      <c r="DC11" s="673"/>
      <c r="DD11" s="626">
        <v>140078</v>
      </c>
      <c r="DE11" s="621"/>
      <c r="DF11" s="621"/>
      <c r="DG11" s="621"/>
      <c r="DH11" s="621"/>
      <c r="DI11" s="621"/>
      <c r="DJ11" s="621"/>
      <c r="DK11" s="621"/>
      <c r="DL11" s="621"/>
      <c r="DM11" s="621"/>
      <c r="DN11" s="621"/>
      <c r="DO11" s="621"/>
      <c r="DP11" s="622"/>
      <c r="DQ11" s="626">
        <v>92769</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257177</v>
      </c>
      <c r="BH12" s="621"/>
      <c r="BI12" s="621"/>
      <c r="BJ12" s="621"/>
      <c r="BK12" s="621"/>
      <c r="BL12" s="621"/>
      <c r="BM12" s="621"/>
      <c r="BN12" s="622"/>
      <c r="BO12" s="673">
        <v>36.299999999999997</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37547</v>
      </c>
      <c r="CS12" s="621"/>
      <c r="CT12" s="621"/>
      <c r="CU12" s="621"/>
      <c r="CV12" s="621"/>
      <c r="CW12" s="621"/>
      <c r="CX12" s="621"/>
      <c r="CY12" s="622"/>
      <c r="CZ12" s="673">
        <v>0.8</v>
      </c>
      <c r="DA12" s="673"/>
      <c r="DB12" s="673"/>
      <c r="DC12" s="673"/>
      <c r="DD12" s="626" t="s">
        <v>111</v>
      </c>
      <c r="DE12" s="621"/>
      <c r="DF12" s="621"/>
      <c r="DG12" s="621"/>
      <c r="DH12" s="621"/>
      <c r="DI12" s="621"/>
      <c r="DJ12" s="621"/>
      <c r="DK12" s="621"/>
      <c r="DL12" s="621"/>
      <c r="DM12" s="621"/>
      <c r="DN12" s="621"/>
      <c r="DO12" s="621"/>
      <c r="DP12" s="622"/>
      <c r="DQ12" s="626">
        <v>36932</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11220</v>
      </c>
      <c r="S13" s="621"/>
      <c r="T13" s="621"/>
      <c r="U13" s="621"/>
      <c r="V13" s="621"/>
      <c r="W13" s="621"/>
      <c r="X13" s="621"/>
      <c r="Y13" s="622"/>
      <c r="Z13" s="673">
        <v>0.2</v>
      </c>
      <c r="AA13" s="673"/>
      <c r="AB13" s="673"/>
      <c r="AC13" s="673"/>
      <c r="AD13" s="674">
        <v>11220</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253377</v>
      </c>
      <c r="BH13" s="621"/>
      <c r="BI13" s="621"/>
      <c r="BJ13" s="621"/>
      <c r="BK13" s="621"/>
      <c r="BL13" s="621"/>
      <c r="BM13" s="621"/>
      <c r="BN13" s="622"/>
      <c r="BO13" s="673">
        <v>35.799999999999997</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626123</v>
      </c>
      <c r="CS13" s="621"/>
      <c r="CT13" s="621"/>
      <c r="CU13" s="621"/>
      <c r="CV13" s="621"/>
      <c r="CW13" s="621"/>
      <c r="CX13" s="621"/>
      <c r="CY13" s="622"/>
      <c r="CZ13" s="673">
        <v>12.6</v>
      </c>
      <c r="DA13" s="673"/>
      <c r="DB13" s="673"/>
      <c r="DC13" s="673"/>
      <c r="DD13" s="626">
        <v>74828</v>
      </c>
      <c r="DE13" s="621"/>
      <c r="DF13" s="621"/>
      <c r="DG13" s="621"/>
      <c r="DH13" s="621"/>
      <c r="DI13" s="621"/>
      <c r="DJ13" s="621"/>
      <c r="DK13" s="621"/>
      <c r="DL13" s="621"/>
      <c r="DM13" s="621"/>
      <c r="DN13" s="621"/>
      <c r="DO13" s="621"/>
      <c r="DP13" s="622"/>
      <c r="DQ13" s="626">
        <v>524738</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9355</v>
      </c>
      <c r="BH14" s="621"/>
      <c r="BI14" s="621"/>
      <c r="BJ14" s="621"/>
      <c r="BK14" s="621"/>
      <c r="BL14" s="621"/>
      <c r="BM14" s="621"/>
      <c r="BN14" s="622"/>
      <c r="BO14" s="673">
        <v>1.3</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221715</v>
      </c>
      <c r="CS14" s="621"/>
      <c r="CT14" s="621"/>
      <c r="CU14" s="621"/>
      <c r="CV14" s="621"/>
      <c r="CW14" s="621"/>
      <c r="CX14" s="621"/>
      <c r="CY14" s="622"/>
      <c r="CZ14" s="673">
        <v>4.5</v>
      </c>
      <c r="DA14" s="673"/>
      <c r="DB14" s="673"/>
      <c r="DC14" s="673"/>
      <c r="DD14" s="626">
        <v>32300</v>
      </c>
      <c r="DE14" s="621"/>
      <c r="DF14" s="621"/>
      <c r="DG14" s="621"/>
      <c r="DH14" s="621"/>
      <c r="DI14" s="621"/>
      <c r="DJ14" s="621"/>
      <c r="DK14" s="621"/>
      <c r="DL14" s="621"/>
      <c r="DM14" s="621"/>
      <c r="DN14" s="621"/>
      <c r="DO14" s="621"/>
      <c r="DP14" s="622"/>
      <c r="DQ14" s="626">
        <v>184129</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1013</v>
      </c>
      <c r="S15" s="621"/>
      <c r="T15" s="621"/>
      <c r="U15" s="621"/>
      <c r="V15" s="621"/>
      <c r="W15" s="621"/>
      <c r="X15" s="621"/>
      <c r="Y15" s="622"/>
      <c r="Z15" s="673">
        <v>0</v>
      </c>
      <c r="AA15" s="673"/>
      <c r="AB15" s="673"/>
      <c r="AC15" s="673"/>
      <c r="AD15" s="674">
        <v>1013</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59064</v>
      </c>
      <c r="BH15" s="621"/>
      <c r="BI15" s="621"/>
      <c r="BJ15" s="621"/>
      <c r="BK15" s="621"/>
      <c r="BL15" s="621"/>
      <c r="BM15" s="621"/>
      <c r="BN15" s="622"/>
      <c r="BO15" s="673">
        <v>8.3000000000000007</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380025</v>
      </c>
      <c r="CS15" s="621"/>
      <c r="CT15" s="621"/>
      <c r="CU15" s="621"/>
      <c r="CV15" s="621"/>
      <c r="CW15" s="621"/>
      <c r="CX15" s="621"/>
      <c r="CY15" s="622"/>
      <c r="CZ15" s="673">
        <v>7.7</v>
      </c>
      <c r="DA15" s="673"/>
      <c r="DB15" s="673"/>
      <c r="DC15" s="673"/>
      <c r="DD15" s="626">
        <v>42150</v>
      </c>
      <c r="DE15" s="621"/>
      <c r="DF15" s="621"/>
      <c r="DG15" s="621"/>
      <c r="DH15" s="621"/>
      <c r="DI15" s="621"/>
      <c r="DJ15" s="621"/>
      <c r="DK15" s="621"/>
      <c r="DL15" s="621"/>
      <c r="DM15" s="621"/>
      <c r="DN15" s="621"/>
      <c r="DO15" s="621"/>
      <c r="DP15" s="622"/>
      <c r="DQ15" s="626">
        <v>329634</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2472839</v>
      </c>
      <c r="S16" s="621"/>
      <c r="T16" s="621"/>
      <c r="U16" s="621"/>
      <c r="V16" s="621"/>
      <c r="W16" s="621"/>
      <c r="X16" s="621"/>
      <c r="Y16" s="622"/>
      <c r="Z16" s="673">
        <v>48.6</v>
      </c>
      <c r="AA16" s="673"/>
      <c r="AB16" s="673"/>
      <c r="AC16" s="673"/>
      <c r="AD16" s="674">
        <v>2237775</v>
      </c>
      <c r="AE16" s="674"/>
      <c r="AF16" s="674"/>
      <c r="AG16" s="674"/>
      <c r="AH16" s="674"/>
      <c r="AI16" s="674"/>
      <c r="AJ16" s="674"/>
      <c r="AK16" s="674"/>
      <c r="AL16" s="643">
        <v>71.099999999999994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39267</v>
      </c>
      <c r="CS16" s="621"/>
      <c r="CT16" s="621"/>
      <c r="CU16" s="621"/>
      <c r="CV16" s="621"/>
      <c r="CW16" s="621"/>
      <c r="CX16" s="621"/>
      <c r="CY16" s="622"/>
      <c r="CZ16" s="673">
        <v>0.8</v>
      </c>
      <c r="DA16" s="673"/>
      <c r="DB16" s="673"/>
      <c r="DC16" s="673"/>
      <c r="DD16" s="626" t="s">
        <v>111</v>
      </c>
      <c r="DE16" s="621"/>
      <c r="DF16" s="621"/>
      <c r="DG16" s="621"/>
      <c r="DH16" s="621"/>
      <c r="DI16" s="621"/>
      <c r="DJ16" s="621"/>
      <c r="DK16" s="621"/>
      <c r="DL16" s="621"/>
      <c r="DM16" s="621"/>
      <c r="DN16" s="621"/>
      <c r="DO16" s="621"/>
      <c r="DP16" s="622"/>
      <c r="DQ16" s="626">
        <v>37351</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2237775</v>
      </c>
      <c r="S17" s="621"/>
      <c r="T17" s="621"/>
      <c r="U17" s="621"/>
      <c r="V17" s="621"/>
      <c r="W17" s="621"/>
      <c r="X17" s="621"/>
      <c r="Y17" s="622"/>
      <c r="Z17" s="673">
        <v>44</v>
      </c>
      <c r="AA17" s="673"/>
      <c r="AB17" s="673"/>
      <c r="AC17" s="673"/>
      <c r="AD17" s="674">
        <v>2237775</v>
      </c>
      <c r="AE17" s="674"/>
      <c r="AF17" s="674"/>
      <c r="AG17" s="674"/>
      <c r="AH17" s="674"/>
      <c r="AI17" s="674"/>
      <c r="AJ17" s="674"/>
      <c r="AK17" s="674"/>
      <c r="AL17" s="643">
        <v>71.099999999999994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580658</v>
      </c>
      <c r="CS17" s="621"/>
      <c r="CT17" s="621"/>
      <c r="CU17" s="621"/>
      <c r="CV17" s="621"/>
      <c r="CW17" s="621"/>
      <c r="CX17" s="621"/>
      <c r="CY17" s="622"/>
      <c r="CZ17" s="673">
        <v>11.7</v>
      </c>
      <c r="DA17" s="673"/>
      <c r="DB17" s="673"/>
      <c r="DC17" s="673"/>
      <c r="DD17" s="626" t="s">
        <v>111</v>
      </c>
      <c r="DE17" s="621"/>
      <c r="DF17" s="621"/>
      <c r="DG17" s="621"/>
      <c r="DH17" s="621"/>
      <c r="DI17" s="621"/>
      <c r="DJ17" s="621"/>
      <c r="DK17" s="621"/>
      <c r="DL17" s="621"/>
      <c r="DM17" s="621"/>
      <c r="DN17" s="621"/>
      <c r="DO17" s="621"/>
      <c r="DP17" s="622"/>
      <c r="DQ17" s="626">
        <v>546280</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235064</v>
      </c>
      <c r="S18" s="621"/>
      <c r="T18" s="621"/>
      <c r="U18" s="621"/>
      <c r="V18" s="621"/>
      <c r="W18" s="621"/>
      <c r="X18" s="621"/>
      <c r="Y18" s="622"/>
      <c r="Z18" s="673">
        <v>4.5999999999999996</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9608</v>
      </c>
      <c r="CS18" s="621"/>
      <c r="CT18" s="621"/>
      <c r="CU18" s="621"/>
      <c r="CV18" s="621"/>
      <c r="CW18" s="621"/>
      <c r="CX18" s="621"/>
      <c r="CY18" s="622"/>
      <c r="CZ18" s="673">
        <v>0.2</v>
      </c>
      <c r="DA18" s="673"/>
      <c r="DB18" s="673"/>
      <c r="DC18" s="673"/>
      <c r="DD18" s="626" t="s">
        <v>111</v>
      </c>
      <c r="DE18" s="621"/>
      <c r="DF18" s="621"/>
      <c r="DG18" s="621"/>
      <c r="DH18" s="621"/>
      <c r="DI18" s="621"/>
      <c r="DJ18" s="621"/>
      <c r="DK18" s="621"/>
      <c r="DL18" s="621"/>
      <c r="DM18" s="621"/>
      <c r="DN18" s="621"/>
      <c r="DO18" s="621"/>
      <c r="DP18" s="622"/>
      <c r="DQ18" s="626">
        <v>9608</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4320</v>
      </c>
      <c r="BH19" s="621"/>
      <c r="BI19" s="621"/>
      <c r="BJ19" s="621"/>
      <c r="BK19" s="621"/>
      <c r="BL19" s="621"/>
      <c r="BM19" s="621"/>
      <c r="BN19" s="622"/>
      <c r="BO19" s="673">
        <v>0.6</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3366412</v>
      </c>
      <c r="S20" s="621"/>
      <c r="T20" s="621"/>
      <c r="U20" s="621"/>
      <c r="V20" s="621"/>
      <c r="W20" s="621"/>
      <c r="X20" s="621"/>
      <c r="Y20" s="622"/>
      <c r="Z20" s="673">
        <v>66.2</v>
      </c>
      <c r="AA20" s="673"/>
      <c r="AB20" s="673"/>
      <c r="AC20" s="673"/>
      <c r="AD20" s="674">
        <v>3131348</v>
      </c>
      <c r="AE20" s="674"/>
      <c r="AF20" s="674"/>
      <c r="AG20" s="674"/>
      <c r="AH20" s="674"/>
      <c r="AI20" s="674"/>
      <c r="AJ20" s="674"/>
      <c r="AK20" s="674"/>
      <c r="AL20" s="643">
        <v>99.5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4320</v>
      </c>
      <c r="BH20" s="621"/>
      <c r="BI20" s="621"/>
      <c r="BJ20" s="621"/>
      <c r="BK20" s="621"/>
      <c r="BL20" s="621"/>
      <c r="BM20" s="621"/>
      <c r="BN20" s="622"/>
      <c r="BO20" s="673">
        <v>0.6</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4960751</v>
      </c>
      <c r="CS20" s="621"/>
      <c r="CT20" s="621"/>
      <c r="CU20" s="621"/>
      <c r="CV20" s="621"/>
      <c r="CW20" s="621"/>
      <c r="CX20" s="621"/>
      <c r="CY20" s="622"/>
      <c r="CZ20" s="673">
        <v>100</v>
      </c>
      <c r="DA20" s="673"/>
      <c r="DB20" s="673"/>
      <c r="DC20" s="673"/>
      <c r="DD20" s="626">
        <v>353052</v>
      </c>
      <c r="DE20" s="621"/>
      <c r="DF20" s="621"/>
      <c r="DG20" s="621"/>
      <c r="DH20" s="621"/>
      <c r="DI20" s="621"/>
      <c r="DJ20" s="621"/>
      <c r="DK20" s="621"/>
      <c r="DL20" s="621"/>
      <c r="DM20" s="621"/>
      <c r="DN20" s="621"/>
      <c r="DO20" s="621"/>
      <c r="DP20" s="622"/>
      <c r="DQ20" s="626">
        <v>4085715</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876</v>
      </c>
      <c r="S21" s="621"/>
      <c r="T21" s="621"/>
      <c r="U21" s="621"/>
      <c r="V21" s="621"/>
      <c r="W21" s="621"/>
      <c r="X21" s="621"/>
      <c r="Y21" s="622"/>
      <c r="Z21" s="673">
        <v>0</v>
      </c>
      <c r="AA21" s="673"/>
      <c r="AB21" s="673"/>
      <c r="AC21" s="673"/>
      <c r="AD21" s="674">
        <v>876</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4320</v>
      </c>
      <c r="BH21" s="621"/>
      <c r="BI21" s="621"/>
      <c r="BJ21" s="621"/>
      <c r="BK21" s="621"/>
      <c r="BL21" s="621"/>
      <c r="BM21" s="621"/>
      <c r="BN21" s="622"/>
      <c r="BO21" s="673">
        <v>0.6</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23803</v>
      </c>
      <c r="S22" s="621"/>
      <c r="T22" s="621"/>
      <c r="U22" s="621"/>
      <c r="V22" s="621"/>
      <c r="W22" s="621"/>
      <c r="X22" s="621"/>
      <c r="Y22" s="622"/>
      <c r="Z22" s="673">
        <v>0.5</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93058</v>
      </c>
      <c r="S23" s="621"/>
      <c r="T23" s="621"/>
      <c r="U23" s="621"/>
      <c r="V23" s="621"/>
      <c r="W23" s="621"/>
      <c r="X23" s="621"/>
      <c r="Y23" s="622"/>
      <c r="Z23" s="673">
        <v>1.8</v>
      </c>
      <c r="AA23" s="673"/>
      <c r="AB23" s="673"/>
      <c r="AC23" s="673"/>
      <c r="AD23" s="674">
        <v>3468</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40337</v>
      </c>
      <c r="S24" s="621"/>
      <c r="T24" s="621"/>
      <c r="U24" s="621"/>
      <c r="V24" s="621"/>
      <c r="W24" s="621"/>
      <c r="X24" s="621"/>
      <c r="Y24" s="622"/>
      <c r="Z24" s="673">
        <v>0.8</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1714722</v>
      </c>
      <c r="CS24" s="671"/>
      <c r="CT24" s="671"/>
      <c r="CU24" s="671"/>
      <c r="CV24" s="671"/>
      <c r="CW24" s="671"/>
      <c r="CX24" s="671"/>
      <c r="CY24" s="718"/>
      <c r="CZ24" s="722">
        <v>34.6</v>
      </c>
      <c r="DA24" s="723"/>
      <c r="DB24" s="723"/>
      <c r="DC24" s="724"/>
      <c r="DD24" s="717">
        <v>1451400</v>
      </c>
      <c r="DE24" s="671"/>
      <c r="DF24" s="671"/>
      <c r="DG24" s="671"/>
      <c r="DH24" s="671"/>
      <c r="DI24" s="671"/>
      <c r="DJ24" s="671"/>
      <c r="DK24" s="718"/>
      <c r="DL24" s="717">
        <v>1412504</v>
      </c>
      <c r="DM24" s="671"/>
      <c r="DN24" s="671"/>
      <c r="DO24" s="671"/>
      <c r="DP24" s="671"/>
      <c r="DQ24" s="671"/>
      <c r="DR24" s="671"/>
      <c r="DS24" s="671"/>
      <c r="DT24" s="671"/>
      <c r="DU24" s="671"/>
      <c r="DV24" s="718"/>
      <c r="DW24" s="719">
        <v>43.2</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294146</v>
      </c>
      <c r="S25" s="621"/>
      <c r="T25" s="621"/>
      <c r="U25" s="621"/>
      <c r="V25" s="621"/>
      <c r="W25" s="621"/>
      <c r="X25" s="621"/>
      <c r="Y25" s="622"/>
      <c r="Z25" s="673">
        <v>5.8</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840208</v>
      </c>
      <c r="CS25" s="639"/>
      <c r="CT25" s="639"/>
      <c r="CU25" s="639"/>
      <c r="CV25" s="639"/>
      <c r="CW25" s="639"/>
      <c r="CX25" s="639"/>
      <c r="CY25" s="640"/>
      <c r="CZ25" s="623">
        <v>16.899999999999999</v>
      </c>
      <c r="DA25" s="641"/>
      <c r="DB25" s="641"/>
      <c r="DC25" s="642"/>
      <c r="DD25" s="626">
        <v>814300</v>
      </c>
      <c r="DE25" s="639"/>
      <c r="DF25" s="639"/>
      <c r="DG25" s="639"/>
      <c r="DH25" s="639"/>
      <c r="DI25" s="639"/>
      <c r="DJ25" s="639"/>
      <c r="DK25" s="640"/>
      <c r="DL25" s="626">
        <v>777079</v>
      </c>
      <c r="DM25" s="639"/>
      <c r="DN25" s="639"/>
      <c r="DO25" s="639"/>
      <c r="DP25" s="639"/>
      <c r="DQ25" s="639"/>
      <c r="DR25" s="639"/>
      <c r="DS25" s="639"/>
      <c r="DT25" s="639"/>
      <c r="DU25" s="639"/>
      <c r="DV25" s="640"/>
      <c r="DW25" s="643">
        <v>23.8</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543294</v>
      </c>
      <c r="CS26" s="621"/>
      <c r="CT26" s="621"/>
      <c r="CU26" s="621"/>
      <c r="CV26" s="621"/>
      <c r="CW26" s="621"/>
      <c r="CX26" s="621"/>
      <c r="CY26" s="622"/>
      <c r="CZ26" s="623">
        <v>11</v>
      </c>
      <c r="DA26" s="641"/>
      <c r="DB26" s="641"/>
      <c r="DC26" s="642"/>
      <c r="DD26" s="626">
        <v>522176</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228864</v>
      </c>
      <c r="S27" s="621"/>
      <c r="T27" s="621"/>
      <c r="U27" s="621"/>
      <c r="V27" s="621"/>
      <c r="W27" s="621"/>
      <c r="X27" s="621"/>
      <c r="Y27" s="622"/>
      <c r="Z27" s="673">
        <v>4.5</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707896</v>
      </c>
      <c r="BH27" s="621"/>
      <c r="BI27" s="621"/>
      <c r="BJ27" s="621"/>
      <c r="BK27" s="621"/>
      <c r="BL27" s="621"/>
      <c r="BM27" s="621"/>
      <c r="BN27" s="622"/>
      <c r="BO27" s="673">
        <v>100</v>
      </c>
      <c r="BP27" s="673"/>
      <c r="BQ27" s="673"/>
      <c r="BR27" s="673"/>
      <c r="BS27" s="626">
        <v>10452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293856</v>
      </c>
      <c r="CS27" s="639"/>
      <c r="CT27" s="639"/>
      <c r="CU27" s="639"/>
      <c r="CV27" s="639"/>
      <c r="CW27" s="639"/>
      <c r="CX27" s="639"/>
      <c r="CY27" s="640"/>
      <c r="CZ27" s="623">
        <v>5.9</v>
      </c>
      <c r="DA27" s="641"/>
      <c r="DB27" s="641"/>
      <c r="DC27" s="642"/>
      <c r="DD27" s="626">
        <v>90820</v>
      </c>
      <c r="DE27" s="639"/>
      <c r="DF27" s="639"/>
      <c r="DG27" s="639"/>
      <c r="DH27" s="639"/>
      <c r="DI27" s="639"/>
      <c r="DJ27" s="639"/>
      <c r="DK27" s="640"/>
      <c r="DL27" s="626">
        <v>89145</v>
      </c>
      <c r="DM27" s="639"/>
      <c r="DN27" s="639"/>
      <c r="DO27" s="639"/>
      <c r="DP27" s="639"/>
      <c r="DQ27" s="639"/>
      <c r="DR27" s="639"/>
      <c r="DS27" s="639"/>
      <c r="DT27" s="639"/>
      <c r="DU27" s="639"/>
      <c r="DV27" s="640"/>
      <c r="DW27" s="643">
        <v>2.7</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16022</v>
      </c>
      <c r="S28" s="621"/>
      <c r="T28" s="621"/>
      <c r="U28" s="621"/>
      <c r="V28" s="621"/>
      <c r="W28" s="621"/>
      <c r="X28" s="621"/>
      <c r="Y28" s="622"/>
      <c r="Z28" s="673">
        <v>0.3</v>
      </c>
      <c r="AA28" s="673"/>
      <c r="AB28" s="673"/>
      <c r="AC28" s="673"/>
      <c r="AD28" s="674">
        <v>10637</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580658</v>
      </c>
      <c r="CS28" s="621"/>
      <c r="CT28" s="621"/>
      <c r="CU28" s="621"/>
      <c r="CV28" s="621"/>
      <c r="CW28" s="621"/>
      <c r="CX28" s="621"/>
      <c r="CY28" s="622"/>
      <c r="CZ28" s="623">
        <v>11.7</v>
      </c>
      <c r="DA28" s="641"/>
      <c r="DB28" s="641"/>
      <c r="DC28" s="642"/>
      <c r="DD28" s="626">
        <v>546280</v>
      </c>
      <c r="DE28" s="621"/>
      <c r="DF28" s="621"/>
      <c r="DG28" s="621"/>
      <c r="DH28" s="621"/>
      <c r="DI28" s="621"/>
      <c r="DJ28" s="621"/>
      <c r="DK28" s="622"/>
      <c r="DL28" s="626">
        <v>546280</v>
      </c>
      <c r="DM28" s="621"/>
      <c r="DN28" s="621"/>
      <c r="DO28" s="621"/>
      <c r="DP28" s="621"/>
      <c r="DQ28" s="621"/>
      <c r="DR28" s="621"/>
      <c r="DS28" s="621"/>
      <c r="DT28" s="621"/>
      <c r="DU28" s="621"/>
      <c r="DV28" s="622"/>
      <c r="DW28" s="643">
        <v>16.7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40352</v>
      </c>
      <c r="S29" s="621"/>
      <c r="T29" s="621"/>
      <c r="U29" s="621"/>
      <c r="V29" s="621"/>
      <c r="W29" s="621"/>
      <c r="X29" s="621"/>
      <c r="Y29" s="622"/>
      <c r="Z29" s="673">
        <v>0.8</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56</v>
      </c>
      <c r="CG29" s="654"/>
      <c r="CH29" s="654"/>
      <c r="CI29" s="654"/>
      <c r="CJ29" s="654"/>
      <c r="CK29" s="654"/>
      <c r="CL29" s="654"/>
      <c r="CM29" s="654"/>
      <c r="CN29" s="654"/>
      <c r="CO29" s="654"/>
      <c r="CP29" s="654"/>
      <c r="CQ29" s="655"/>
      <c r="CR29" s="620">
        <v>580658</v>
      </c>
      <c r="CS29" s="639"/>
      <c r="CT29" s="639"/>
      <c r="CU29" s="639"/>
      <c r="CV29" s="639"/>
      <c r="CW29" s="639"/>
      <c r="CX29" s="639"/>
      <c r="CY29" s="640"/>
      <c r="CZ29" s="623">
        <v>11.7</v>
      </c>
      <c r="DA29" s="641"/>
      <c r="DB29" s="641"/>
      <c r="DC29" s="642"/>
      <c r="DD29" s="626">
        <v>546280</v>
      </c>
      <c r="DE29" s="639"/>
      <c r="DF29" s="639"/>
      <c r="DG29" s="639"/>
      <c r="DH29" s="639"/>
      <c r="DI29" s="639"/>
      <c r="DJ29" s="639"/>
      <c r="DK29" s="640"/>
      <c r="DL29" s="626">
        <v>546280</v>
      </c>
      <c r="DM29" s="639"/>
      <c r="DN29" s="639"/>
      <c r="DO29" s="639"/>
      <c r="DP29" s="639"/>
      <c r="DQ29" s="639"/>
      <c r="DR29" s="639"/>
      <c r="DS29" s="639"/>
      <c r="DT29" s="639"/>
      <c r="DU29" s="639"/>
      <c r="DV29" s="640"/>
      <c r="DW29" s="643">
        <v>16.7</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496252</v>
      </c>
      <c r="S30" s="621"/>
      <c r="T30" s="621"/>
      <c r="U30" s="621"/>
      <c r="V30" s="621"/>
      <c r="W30" s="621"/>
      <c r="X30" s="621"/>
      <c r="Y30" s="622"/>
      <c r="Z30" s="673">
        <v>9.8000000000000007</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98.1</v>
      </c>
      <c r="BH30" s="687"/>
      <c r="BI30" s="687"/>
      <c r="BJ30" s="687"/>
      <c r="BK30" s="687"/>
      <c r="BL30" s="687"/>
      <c r="BM30" s="688">
        <v>93</v>
      </c>
      <c r="BN30" s="687"/>
      <c r="BO30" s="687"/>
      <c r="BP30" s="687"/>
      <c r="BQ30" s="689"/>
      <c r="BR30" s="686">
        <v>97.7</v>
      </c>
      <c r="BS30" s="687"/>
      <c r="BT30" s="687"/>
      <c r="BU30" s="687"/>
      <c r="BV30" s="687"/>
      <c r="BW30" s="687"/>
      <c r="BX30" s="688">
        <v>91.8</v>
      </c>
      <c r="BY30" s="687"/>
      <c r="BZ30" s="687"/>
      <c r="CA30" s="687"/>
      <c r="CB30" s="689"/>
      <c r="CD30" s="692"/>
      <c r="CE30" s="693"/>
      <c r="CF30" s="657" t="s">
        <v>292</v>
      </c>
      <c r="CG30" s="654"/>
      <c r="CH30" s="654"/>
      <c r="CI30" s="654"/>
      <c r="CJ30" s="654"/>
      <c r="CK30" s="654"/>
      <c r="CL30" s="654"/>
      <c r="CM30" s="654"/>
      <c r="CN30" s="654"/>
      <c r="CO30" s="654"/>
      <c r="CP30" s="654"/>
      <c r="CQ30" s="655"/>
      <c r="CR30" s="620">
        <v>522860</v>
      </c>
      <c r="CS30" s="621"/>
      <c r="CT30" s="621"/>
      <c r="CU30" s="621"/>
      <c r="CV30" s="621"/>
      <c r="CW30" s="621"/>
      <c r="CX30" s="621"/>
      <c r="CY30" s="622"/>
      <c r="CZ30" s="623">
        <v>10.5</v>
      </c>
      <c r="DA30" s="641"/>
      <c r="DB30" s="641"/>
      <c r="DC30" s="642"/>
      <c r="DD30" s="626">
        <v>494834</v>
      </c>
      <c r="DE30" s="621"/>
      <c r="DF30" s="621"/>
      <c r="DG30" s="621"/>
      <c r="DH30" s="621"/>
      <c r="DI30" s="621"/>
      <c r="DJ30" s="621"/>
      <c r="DK30" s="622"/>
      <c r="DL30" s="626">
        <v>494834</v>
      </c>
      <c r="DM30" s="621"/>
      <c r="DN30" s="621"/>
      <c r="DO30" s="621"/>
      <c r="DP30" s="621"/>
      <c r="DQ30" s="621"/>
      <c r="DR30" s="621"/>
      <c r="DS30" s="621"/>
      <c r="DT30" s="621"/>
      <c r="DU30" s="621"/>
      <c r="DV30" s="622"/>
      <c r="DW30" s="643">
        <v>15.2</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160587</v>
      </c>
      <c r="S31" s="621"/>
      <c r="T31" s="621"/>
      <c r="U31" s="621"/>
      <c r="V31" s="621"/>
      <c r="W31" s="621"/>
      <c r="X31" s="621"/>
      <c r="Y31" s="622"/>
      <c r="Z31" s="673">
        <v>3.2</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98.7</v>
      </c>
      <c r="BH31" s="639"/>
      <c r="BI31" s="639"/>
      <c r="BJ31" s="639"/>
      <c r="BK31" s="639"/>
      <c r="BL31" s="639"/>
      <c r="BM31" s="675">
        <v>93.3</v>
      </c>
      <c r="BN31" s="685"/>
      <c r="BO31" s="685"/>
      <c r="BP31" s="685"/>
      <c r="BQ31" s="649"/>
      <c r="BR31" s="684">
        <v>98.3</v>
      </c>
      <c r="BS31" s="639"/>
      <c r="BT31" s="639"/>
      <c r="BU31" s="639"/>
      <c r="BV31" s="639"/>
      <c r="BW31" s="639"/>
      <c r="BX31" s="675">
        <v>91.5</v>
      </c>
      <c r="BY31" s="685"/>
      <c r="BZ31" s="685"/>
      <c r="CA31" s="685"/>
      <c r="CB31" s="649"/>
      <c r="CD31" s="692"/>
      <c r="CE31" s="693"/>
      <c r="CF31" s="657" t="s">
        <v>296</v>
      </c>
      <c r="CG31" s="654"/>
      <c r="CH31" s="654"/>
      <c r="CI31" s="654"/>
      <c r="CJ31" s="654"/>
      <c r="CK31" s="654"/>
      <c r="CL31" s="654"/>
      <c r="CM31" s="654"/>
      <c r="CN31" s="654"/>
      <c r="CO31" s="654"/>
      <c r="CP31" s="654"/>
      <c r="CQ31" s="655"/>
      <c r="CR31" s="620">
        <v>57798</v>
      </c>
      <c r="CS31" s="639"/>
      <c r="CT31" s="639"/>
      <c r="CU31" s="639"/>
      <c r="CV31" s="639"/>
      <c r="CW31" s="639"/>
      <c r="CX31" s="639"/>
      <c r="CY31" s="640"/>
      <c r="CZ31" s="623">
        <v>1.2</v>
      </c>
      <c r="DA31" s="641"/>
      <c r="DB31" s="641"/>
      <c r="DC31" s="642"/>
      <c r="DD31" s="626">
        <v>51446</v>
      </c>
      <c r="DE31" s="639"/>
      <c r="DF31" s="639"/>
      <c r="DG31" s="639"/>
      <c r="DH31" s="639"/>
      <c r="DI31" s="639"/>
      <c r="DJ31" s="639"/>
      <c r="DK31" s="640"/>
      <c r="DL31" s="626">
        <v>51446</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42486</v>
      </c>
      <c r="S32" s="621"/>
      <c r="T32" s="621"/>
      <c r="U32" s="621"/>
      <c r="V32" s="621"/>
      <c r="W32" s="621"/>
      <c r="X32" s="621"/>
      <c r="Y32" s="622"/>
      <c r="Z32" s="673">
        <v>0.8</v>
      </c>
      <c r="AA32" s="673"/>
      <c r="AB32" s="673"/>
      <c r="AC32" s="673"/>
      <c r="AD32" s="674">
        <v>44</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96.7</v>
      </c>
      <c r="BH32" s="605"/>
      <c r="BI32" s="605"/>
      <c r="BJ32" s="605"/>
      <c r="BK32" s="605"/>
      <c r="BL32" s="605"/>
      <c r="BM32" s="668">
        <v>90.8</v>
      </c>
      <c r="BN32" s="605"/>
      <c r="BO32" s="605"/>
      <c r="BP32" s="605"/>
      <c r="BQ32" s="662"/>
      <c r="BR32" s="683">
        <v>96.3</v>
      </c>
      <c r="BS32" s="605"/>
      <c r="BT32" s="605"/>
      <c r="BU32" s="605"/>
      <c r="BV32" s="605"/>
      <c r="BW32" s="605"/>
      <c r="BX32" s="668">
        <v>89.9</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281988</v>
      </c>
      <c r="S33" s="621"/>
      <c r="T33" s="621"/>
      <c r="U33" s="621"/>
      <c r="V33" s="621"/>
      <c r="W33" s="621"/>
      <c r="X33" s="621"/>
      <c r="Y33" s="622"/>
      <c r="Z33" s="673">
        <v>5.5</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2853710</v>
      </c>
      <c r="CS33" s="639"/>
      <c r="CT33" s="639"/>
      <c r="CU33" s="639"/>
      <c r="CV33" s="639"/>
      <c r="CW33" s="639"/>
      <c r="CX33" s="639"/>
      <c r="CY33" s="640"/>
      <c r="CZ33" s="623">
        <v>57.5</v>
      </c>
      <c r="DA33" s="641"/>
      <c r="DB33" s="641"/>
      <c r="DC33" s="642"/>
      <c r="DD33" s="626">
        <v>2501140</v>
      </c>
      <c r="DE33" s="639"/>
      <c r="DF33" s="639"/>
      <c r="DG33" s="639"/>
      <c r="DH33" s="639"/>
      <c r="DI33" s="639"/>
      <c r="DJ33" s="639"/>
      <c r="DK33" s="640"/>
      <c r="DL33" s="626">
        <v>1372562</v>
      </c>
      <c r="DM33" s="639"/>
      <c r="DN33" s="639"/>
      <c r="DO33" s="639"/>
      <c r="DP33" s="639"/>
      <c r="DQ33" s="639"/>
      <c r="DR33" s="639"/>
      <c r="DS33" s="639"/>
      <c r="DT33" s="639"/>
      <c r="DU33" s="639"/>
      <c r="DV33" s="640"/>
      <c r="DW33" s="643">
        <v>42</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823140</v>
      </c>
      <c r="CS34" s="621"/>
      <c r="CT34" s="621"/>
      <c r="CU34" s="621"/>
      <c r="CV34" s="621"/>
      <c r="CW34" s="621"/>
      <c r="CX34" s="621"/>
      <c r="CY34" s="622"/>
      <c r="CZ34" s="623">
        <v>16.600000000000001</v>
      </c>
      <c r="DA34" s="641"/>
      <c r="DB34" s="641"/>
      <c r="DC34" s="642"/>
      <c r="DD34" s="626">
        <v>656788</v>
      </c>
      <c r="DE34" s="621"/>
      <c r="DF34" s="621"/>
      <c r="DG34" s="621"/>
      <c r="DH34" s="621"/>
      <c r="DI34" s="621"/>
      <c r="DJ34" s="621"/>
      <c r="DK34" s="622"/>
      <c r="DL34" s="626">
        <v>579524</v>
      </c>
      <c r="DM34" s="621"/>
      <c r="DN34" s="621"/>
      <c r="DO34" s="621"/>
      <c r="DP34" s="621"/>
      <c r="DQ34" s="621"/>
      <c r="DR34" s="621"/>
      <c r="DS34" s="621"/>
      <c r="DT34" s="621"/>
      <c r="DU34" s="621"/>
      <c r="DV34" s="622"/>
      <c r="DW34" s="643">
        <v>17.7</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119688</v>
      </c>
      <c r="S35" s="621"/>
      <c r="T35" s="621"/>
      <c r="U35" s="621"/>
      <c r="V35" s="621"/>
      <c r="W35" s="621"/>
      <c r="X35" s="621"/>
      <c r="Y35" s="622"/>
      <c r="Z35" s="673">
        <v>2.4</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916229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-94424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212079</v>
      </c>
      <c r="CS35" s="639"/>
      <c r="CT35" s="639"/>
      <c r="CU35" s="639"/>
      <c r="CV35" s="639"/>
      <c r="CW35" s="639"/>
      <c r="CX35" s="639"/>
      <c r="CY35" s="640"/>
      <c r="CZ35" s="623">
        <v>4.3</v>
      </c>
      <c r="DA35" s="641"/>
      <c r="DB35" s="641"/>
      <c r="DC35" s="642"/>
      <c r="DD35" s="626">
        <v>181158</v>
      </c>
      <c r="DE35" s="639"/>
      <c r="DF35" s="639"/>
      <c r="DG35" s="639"/>
      <c r="DH35" s="639"/>
      <c r="DI35" s="639"/>
      <c r="DJ35" s="639"/>
      <c r="DK35" s="640"/>
      <c r="DL35" s="626">
        <v>178124</v>
      </c>
      <c r="DM35" s="639"/>
      <c r="DN35" s="639"/>
      <c r="DO35" s="639"/>
      <c r="DP35" s="639"/>
      <c r="DQ35" s="639"/>
      <c r="DR35" s="639"/>
      <c r="DS35" s="639"/>
      <c r="DT35" s="639"/>
      <c r="DU35" s="639"/>
      <c r="DV35" s="640"/>
      <c r="DW35" s="643">
        <v>5.5</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5085183</v>
      </c>
      <c r="S36" s="661"/>
      <c r="T36" s="661"/>
      <c r="U36" s="661"/>
      <c r="V36" s="661"/>
      <c r="W36" s="661"/>
      <c r="X36" s="661"/>
      <c r="Y36" s="664"/>
      <c r="Z36" s="665">
        <v>100</v>
      </c>
      <c r="AA36" s="665"/>
      <c r="AB36" s="665"/>
      <c r="AC36" s="665"/>
      <c r="AD36" s="666">
        <v>3146373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310000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-110367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665406</v>
      </c>
      <c r="CS36" s="621"/>
      <c r="CT36" s="621"/>
      <c r="CU36" s="621"/>
      <c r="CV36" s="621"/>
      <c r="CW36" s="621"/>
      <c r="CX36" s="621"/>
      <c r="CY36" s="622"/>
      <c r="CZ36" s="623">
        <v>13.4</v>
      </c>
      <c r="DA36" s="641"/>
      <c r="DB36" s="641"/>
      <c r="DC36" s="642"/>
      <c r="DD36" s="626">
        <v>613592</v>
      </c>
      <c r="DE36" s="621"/>
      <c r="DF36" s="621"/>
      <c r="DG36" s="621"/>
      <c r="DH36" s="621"/>
      <c r="DI36" s="621"/>
      <c r="DJ36" s="621"/>
      <c r="DK36" s="622"/>
      <c r="DL36" s="626">
        <v>198934</v>
      </c>
      <c r="DM36" s="621"/>
      <c r="DN36" s="621"/>
      <c r="DO36" s="621"/>
      <c r="DP36" s="621"/>
      <c r="DQ36" s="621"/>
      <c r="DR36" s="621"/>
      <c r="DS36" s="621"/>
      <c r="DT36" s="621"/>
      <c r="DU36" s="621"/>
      <c r="DV36" s="622"/>
      <c r="DW36" s="643">
        <v>6.1</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241079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911</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121713</v>
      </c>
      <c r="CS37" s="639"/>
      <c r="CT37" s="639"/>
      <c r="CU37" s="639"/>
      <c r="CV37" s="639"/>
      <c r="CW37" s="639"/>
      <c r="CX37" s="639"/>
      <c r="CY37" s="640"/>
      <c r="CZ37" s="623">
        <v>2.5</v>
      </c>
      <c r="DA37" s="641"/>
      <c r="DB37" s="641"/>
      <c r="DC37" s="642"/>
      <c r="DD37" s="626">
        <v>121221</v>
      </c>
      <c r="DE37" s="639"/>
      <c r="DF37" s="639"/>
      <c r="DG37" s="639"/>
      <c r="DH37" s="639"/>
      <c r="DI37" s="639"/>
      <c r="DJ37" s="639"/>
      <c r="DK37" s="640"/>
      <c r="DL37" s="626">
        <v>119330</v>
      </c>
      <c r="DM37" s="639"/>
      <c r="DN37" s="639"/>
      <c r="DO37" s="639"/>
      <c r="DP37" s="639"/>
      <c r="DQ37" s="639"/>
      <c r="DR37" s="639"/>
      <c r="DS37" s="639"/>
      <c r="DT37" s="639"/>
      <c r="DU37" s="639"/>
      <c r="DV37" s="640"/>
      <c r="DW37" s="643">
        <v>3.7</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9608</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1502</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591244</v>
      </c>
      <c r="CS38" s="621"/>
      <c r="CT38" s="621"/>
      <c r="CU38" s="621"/>
      <c r="CV38" s="621"/>
      <c r="CW38" s="621"/>
      <c r="CX38" s="621"/>
      <c r="CY38" s="622"/>
      <c r="CZ38" s="623">
        <v>11.9</v>
      </c>
      <c r="DA38" s="641"/>
      <c r="DB38" s="641"/>
      <c r="DC38" s="642"/>
      <c r="DD38" s="626">
        <v>529812</v>
      </c>
      <c r="DE38" s="621"/>
      <c r="DF38" s="621"/>
      <c r="DG38" s="621"/>
      <c r="DH38" s="621"/>
      <c r="DI38" s="621"/>
      <c r="DJ38" s="621"/>
      <c r="DK38" s="622"/>
      <c r="DL38" s="626">
        <v>415980</v>
      </c>
      <c r="DM38" s="621"/>
      <c r="DN38" s="621"/>
      <c r="DO38" s="621"/>
      <c r="DP38" s="621"/>
      <c r="DQ38" s="621"/>
      <c r="DR38" s="621"/>
      <c r="DS38" s="621"/>
      <c r="DT38" s="621"/>
      <c r="DU38" s="621"/>
      <c r="DV38" s="622"/>
      <c r="DW38" s="643">
        <v>12.7</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5377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126</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551505</v>
      </c>
      <c r="CS39" s="639"/>
      <c r="CT39" s="639"/>
      <c r="CU39" s="639"/>
      <c r="CV39" s="639"/>
      <c r="CW39" s="639"/>
      <c r="CX39" s="639"/>
      <c r="CY39" s="640"/>
      <c r="CZ39" s="623">
        <v>11.1</v>
      </c>
      <c r="DA39" s="641"/>
      <c r="DB39" s="641"/>
      <c r="DC39" s="642"/>
      <c r="DD39" s="626">
        <v>510990</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87949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10336</v>
      </c>
      <c r="CS40" s="621"/>
      <c r="CT40" s="621"/>
      <c r="CU40" s="621"/>
      <c r="CV40" s="621"/>
      <c r="CW40" s="621"/>
      <c r="CX40" s="621"/>
      <c r="CY40" s="622"/>
      <c r="CZ40" s="623">
        <v>0.2</v>
      </c>
      <c r="DA40" s="641"/>
      <c r="DB40" s="641"/>
      <c r="DC40" s="642"/>
      <c r="DD40" s="626">
        <v>8800</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262216</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339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392319</v>
      </c>
      <c r="CS42" s="621"/>
      <c r="CT42" s="621"/>
      <c r="CU42" s="621"/>
      <c r="CV42" s="621"/>
      <c r="CW42" s="621"/>
      <c r="CX42" s="621"/>
      <c r="CY42" s="622"/>
      <c r="CZ42" s="623">
        <v>7.9</v>
      </c>
      <c r="DA42" s="624"/>
      <c r="DB42" s="624"/>
      <c r="DC42" s="625"/>
      <c r="DD42" s="626">
        <v>133175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6584</v>
      </c>
      <c r="CS43" s="639"/>
      <c r="CT43" s="639"/>
      <c r="CU43" s="639"/>
      <c r="CV43" s="639"/>
      <c r="CW43" s="639"/>
      <c r="CX43" s="639"/>
      <c r="CY43" s="640"/>
      <c r="CZ43" s="623">
        <v>0.1</v>
      </c>
      <c r="DA43" s="641"/>
      <c r="DB43" s="641"/>
      <c r="DC43" s="642"/>
      <c r="DD43" s="626">
        <v>6584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353052</v>
      </c>
      <c r="CS44" s="621"/>
      <c r="CT44" s="621"/>
      <c r="CU44" s="621"/>
      <c r="CV44" s="621"/>
      <c r="CW44" s="621"/>
      <c r="CX44" s="621"/>
      <c r="CY44" s="622"/>
      <c r="CZ44" s="623">
        <v>7.1</v>
      </c>
      <c r="DA44" s="624"/>
      <c r="DB44" s="624"/>
      <c r="DC44" s="625"/>
      <c r="DD44" s="626">
        <v>95824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113557</v>
      </c>
      <c r="CS45" s="639"/>
      <c r="CT45" s="639"/>
      <c r="CU45" s="639"/>
      <c r="CV45" s="639"/>
      <c r="CW45" s="639"/>
      <c r="CX45" s="639"/>
      <c r="CY45" s="640"/>
      <c r="CZ45" s="623">
        <v>2.2999999999999998</v>
      </c>
      <c r="DA45" s="641"/>
      <c r="DB45" s="641"/>
      <c r="DC45" s="642"/>
      <c r="DD45" s="626">
        <v>20252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211271</v>
      </c>
      <c r="CS46" s="621"/>
      <c r="CT46" s="621"/>
      <c r="CU46" s="621"/>
      <c r="CV46" s="621"/>
      <c r="CW46" s="621"/>
      <c r="CX46" s="621"/>
      <c r="CY46" s="622"/>
      <c r="CZ46" s="623">
        <v>4.3</v>
      </c>
      <c r="DA46" s="624"/>
      <c r="DB46" s="624"/>
      <c r="DC46" s="625"/>
      <c r="DD46" s="626">
        <v>71748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39267</v>
      </c>
      <c r="CS47" s="639"/>
      <c r="CT47" s="639"/>
      <c r="CU47" s="639"/>
      <c r="CV47" s="639"/>
      <c r="CW47" s="639"/>
      <c r="CX47" s="639"/>
      <c r="CY47" s="640"/>
      <c r="CZ47" s="623">
        <v>0.8</v>
      </c>
      <c r="DA47" s="641"/>
      <c r="DB47" s="641"/>
      <c r="DC47" s="642"/>
      <c r="DD47" s="626">
        <v>37351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4960751</v>
      </c>
      <c r="CS49" s="605"/>
      <c r="CT49" s="605"/>
      <c r="CU49" s="605"/>
      <c r="CV49" s="605"/>
      <c r="CW49" s="605"/>
      <c r="CX49" s="605"/>
      <c r="CY49" s="606"/>
      <c r="CZ49" s="607">
        <v>100</v>
      </c>
      <c r="DA49" s="608"/>
      <c r="DB49" s="608"/>
      <c r="DC49" s="609"/>
      <c r="DD49" s="610">
        <v>4085715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5085</v>
      </c>
      <c r="R7" s="1134"/>
      <c r="S7" s="1134"/>
      <c r="T7" s="1134"/>
      <c r="U7" s="1134"/>
      <c r="V7" s="1134">
        <v>4961</v>
      </c>
      <c r="W7" s="1134"/>
      <c r="X7" s="1134"/>
      <c r="Y7" s="1134"/>
      <c r="Z7" s="1134"/>
      <c r="AA7" s="1134">
        <v>124</v>
      </c>
      <c r="AB7" s="1134"/>
      <c r="AC7" s="1134"/>
      <c r="AD7" s="1134"/>
      <c r="AE7" s="1135"/>
      <c r="AF7" s="1136">
        <v>124</v>
      </c>
      <c r="AG7" s="1137"/>
      <c r="AH7" s="1137"/>
      <c r="AI7" s="1137"/>
      <c r="AJ7" s="1138"/>
      <c r="AK7" s="1120">
        <v>496</v>
      </c>
      <c r="AL7" s="1121"/>
      <c r="AM7" s="1121"/>
      <c r="AN7" s="1121"/>
      <c r="AO7" s="1121"/>
      <c r="AP7" s="1121">
        <v>4679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5085</v>
      </c>
      <c r="R23" s="1098"/>
      <c r="S23" s="1098"/>
      <c r="T23" s="1098"/>
      <c r="U23" s="1098"/>
      <c r="V23" s="1098">
        <v>4961</v>
      </c>
      <c r="W23" s="1098"/>
      <c r="X23" s="1098"/>
      <c r="Y23" s="1098"/>
      <c r="Z23" s="1098"/>
      <c r="AA23" s="1098">
        <v>124</v>
      </c>
      <c r="AB23" s="1098"/>
      <c r="AC23" s="1098"/>
      <c r="AD23" s="1098"/>
      <c r="AE23" s="1099"/>
      <c r="AF23" s="1100">
        <v>124</v>
      </c>
      <c r="AG23" s="1098"/>
      <c r="AH23" s="1098"/>
      <c r="AI23" s="1098"/>
      <c r="AJ23" s="1101"/>
      <c r="AK23" s="1102"/>
      <c r="AL23" s="1103"/>
      <c r="AM23" s="1103"/>
      <c r="AN23" s="1103"/>
      <c r="AO23" s="1103"/>
      <c r="AP23" s="1098">
        <v>4679</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895</v>
      </c>
      <c r="R28" s="1083"/>
      <c r="S28" s="1083"/>
      <c r="T28" s="1083"/>
      <c r="U28" s="1083"/>
      <c r="V28" s="1083">
        <v>990</v>
      </c>
      <c r="W28" s="1083"/>
      <c r="X28" s="1083"/>
      <c r="Y28" s="1083"/>
      <c r="Z28" s="1083"/>
      <c r="AA28" s="1083">
        <v>-94</v>
      </c>
      <c r="AB28" s="1083"/>
      <c r="AC28" s="1083"/>
      <c r="AD28" s="1083"/>
      <c r="AE28" s="1084"/>
      <c r="AF28" s="1085">
        <v>-94</v>
      </c>
      <c r="AG28" s="1083"/>
      <c r="AH28" s="1083"/>
      <c r="AI28" s="1083"/>
      <c r="AJ28" s="1086"/>
      <c r="AK28" s="1087">
        <v>88</v>
      </c>
      <c r="AL28" s="1075"/>
      <c r="AM28" s="1075"/>
      <c r="AN28" s="1075"/>
      <c r="AO28" s="1075"/>
      <c r="AP28" s="1075" t="s">
        <v>539</v>
      </c>
      <c r="AQ28" s="1075"/>
      <c r="AR28" s="1075"/>
      <c r="AS28" s="1075"/>
      <c r="AT28" s="1075"/>
      <c r="AU28" s="1075" t="s">
        <v>539</v>
      </c>
      <c r="AV28" s="1075"/>
      <c r="AW28" s="1075"/>
      <c r="AX28" s="1075"/>
      <c r="AY28" s="1075"/>
      <c r="AZ28" s="1076" t="s">
        <v>539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704</v>
      </c>
      <c r="R29" s="1073"/>
      <c r="S29" s="1073"/>
      <c r="T29" s="1073"/>
      <c r="U29" s="1073"/>
      <c r="V29" s="1073">
        <v>679</v>
      </c>
      <c r="W29" s="1073"/>
      <c r="X29" s="1073"/>
      <c r="Y29" s="1073"/>
      <c r="Z29" s="1073"/>
      <c r="AA29" s="1073">
        <v>25</v>
      </c>
      <c r="AB29" s="1073"/>
      <c r="AC29" s="1073"/>
      <c r="AD29" s="1073"/>
      <c r="AE29" s="1074"/>
      <c r="AF29" s="1048">
        <v>25</v>
      </c>
      <c r="AG29" s="1049"/>
      <c r="AH29" s="1049"/>
      <c r="AI29" s="1049"/>
      <c r="AJ29" s="1050"/>
      <c r="AK29" s="1009">
        <v>117</v>
      </c>
      <c r="AL29" s="1000"/>
      <c r="AM29" s="1000"/>
      <c r="AN29" s="1000"/>
      <c r="AO29" s="1000"/>
      <c r="AP29" s="1000" t="s">
        <v>539</v>
      </c>
      <c r="AQ29" s="1000"/>
      <c r="AR29" s="1000"/>
      <c r="AS29" s="1000"/>
      <c r="AT29" s="1000"/>
      <c r="AU29" s="1000" t="s">
        <v>539</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94</v>
      </c>
      <c r="R30" s="1073"/>
      <c r="S30" s="1073"/>
      <c r="T30" s="1073"/>
      <c r="U30" s="1073"/>
      <c r="V30" s="1073">
        <v>93</v>
      </c>
      <c r="W30" s="1073"/>
      <c r="X30" s="1073"/>
      <c r="Y30" s="1073"/>
      <c r="Z30" s="1073"/>
      <c r="AA30" s="1073">
        <v>1</v>
      </c>
      <c r="AB30" s="1073"/>
      <c r="AC30" s="1073"/>
      <c r="AD30" s="1073"/>
      <c r="AE30" s="1074"/>
      <c r="AF30" s="1048">
        <v>1</v>
      </c>
      <c r="AG30" s="1049"/>
      <c r="AH30" s="1049"/>
      <c r="AI30" s="1049"/>
      <c r="AJ30" s="1050"/>
      <c r="AK30" s="1009">
        <v>32</v>
      </c>
      <c r="AL30" s="1000"/>
      <c r="AM30" s="1000"/>
      <c r="AN30" s="1000"/>
      <c r="AO30" s="1000"/>
      <c r="AP30" s="1000" t="s">
        <v>539</v>
      </c>
      <c r="AQ30" s="1000"/>
      <c r="AR30" s="1000"/>
      <c r="AS30" s="1000"/>
      <c r="AT30" s="1000"/>
      <c r="AU30" s="1000" t="s">
        <v>539</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150</v>
      </c>
      <c r="R31" s="1073"/>
      <c r="S31" s="1073"/>
      <c r="T31" s="1073"/>
      <c r="U31" s="1073"/>
      <c r="V31" s="1073">
        <v>141</v>
      </c>
      <c r="W31" s="1073"/>
      <c r="X31" s="1073"/>
      <c r="Y31" s="1073"/>
      <c r="Z31" s="1073"/>
      <c r="AA31" s="1073">
        <v>9</v>
      </c>
      <c r="AB31" s="1073"/>
      <c r="AC31" s="1073"/>
      <c r="AD31" s="1073"/>
      <c r="AE31" s="1074"/>
      <c r="AF31" s="1048">
        <v>73</v>
      </c>
      <c r="AG31" s="1049"/>
      <c r="AH31" s="1049"/>
      <c r="AI31" s="1049"/>
      <c r="AJ31" s="1050"/>
      <c r="AK31" s="1009">
        <v>5</v>
      </c>
      <c r="AL31" s="1000"/>
      <c r="AM31" s="1000"/>
      <c r="AN31" s="1000"/>
      <c r="AO31" s="1000"/>
      <c r="AP31" s="1000">
        <v>438</v>
      </c>
      <c r="AQ31" s="1000"/>
      <c r="AR31" s="1000"/>
      <c r="AS31" s="1000"/>
      <c r="AT31" s="1000"/>
      <c r="AU31" s="1000">
        <v>28</v>
      </c>
      <c r="AV31" s="1000"/>
      <c r="AW31" s="1000"/>
      <c r="AX31" s="1000"/>
      <c r="AY31" s="1000"/>
      <c r="AZ31" s="1071" t="s">
        <v>539</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86</v>
      </c>
      <c r="R32" s="1073"/>
      <c r="S32" s="1073"/>
      <c r="T32" s="1073"/>
      <c r="U32" s="1073"/>
      <c r="V32" s="1073">
        <v>85</v>
      </c>
      <c r="W32" s="1073"/>
      <c r="X32" s="1073"/>
      <c r="Y32" s="1073"/>
      <c r="Z32" s="1073"/>
      <c r="AA32" s="1073">
        <v>2</v>
      </c>
      <c r="AB32" s="1073"/>
      <c r="AC32" s="1073"/>
      <c r="AD32" s="1073"/>
      <c r="AE32" s="1074"/>
      <c r="AF32" s="1048">
        <v>55</v>
      </c>
      <c r="AG32" s="1049"/>
      <c r="AH32" s="1049"/>
      <c r="AI32" s="1049"/>
      <c r="AJ32" s="1050"/>
      <c r="AK32" s="1009">
        <v>10</v>
      </c>
      <c r="AL32" s="1000"/>
      <c r="AM32" s="1000"/>
      <c r="AN32" s="1000"/>
      <c r="AO32" s="1000"/>
      <c r="AP32" s="1000">
        <v>513</v>
      </c>
      <c r="AQ32" s="1000"/>
      <c r="AR32" s="1000"/>
      <c r="AS32" s="1000"/>
      <c r="AT32" s="1000"/>
      <c r="AU32" s="1000">
        <v>205</v>
      </c>
      <c r="AV32" s="1000"/>
      <c r="AW32" s="1000"/>
      <c r="AX32" s="1000"/>
      <c r="AY32" s="1000"/>
      <c r="AZ32" s="1071" t="s">
        <v>539</v>
      </c>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572</v>
      </c>
      <c r="R33" s="1073"/>
      <c r="S33" s="1073"/>
      <c r="T33" s="1073"/>
      <c r="U33" s="1073"/>
      <c r="V33" s="1073">
        <v>586</v>
      </c>
      <c r="W33" s="1073"/>
      <c r="X33" s="1073"/>
      <c r="Y33" s="1073"/>
      <c r="Z33" s="1073"/>
      <c r="AA33" s="1073">
        <v>-15</v>
      </c>
      <c r="AB33" s="1073"/>
      <c r="AC33" s="1073"/>
      <c r="AD33" s="1073"/>
      <c r="AE33" s="1074"/>
      <c r="AF33" s="1048">
        <v>92</v>
      </c>
      <c r="AG33" s="1049"/>
      <c r="AH33" s="1049"/>
      <c r="AI33" s="1049"/>
      <c r="AJ33" s="1050"/>
      <c r="AK33" s="1009">
        <v>310</v>
      </c>
      <c r="AL33" s="1000"/>
      <c r="AM33" s="1000"/>
      <c r="AN33" s="1000"/>
      <c r="AO33" s="1000"/>
      <c r="AP33" s="1000">
        <v>9</v>
      </c>
      <c r="AQ33" s="1000"/>
      <c r="AR33" s="1000"/>
      <c r="AS33" s="1000"/>
      <c r="AT33" s="1000"/>
      <c r="AU33" s="1000" t="s">
        <v>539</v>
      </c>
      <c r="AV33" s="1000"/>
      <c r="AW33" s="1000"/>
      <c r="AX33" s="1000"/>
      <c r="AY33" s="1000"/>
      <c r="AZ33" s="1071" t="s">
        <v>539</v>
      </c>
      <c r="BA33" s="1071"/>
      <c r="BB33" s="1071"/>
      <c r="BC33" s="1071"/>
      <c r="BD33" s="1071"/>
      <c r="BE33" s="1061" t="s">
        <v>383</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386</v>
      </c>
      <c r="C34" s="1067"/>
      <c r="D34" s="1067"/>
      <c r="E34" s="1067"/>
      <c r="F34" s="1067"/>
      <c r="G34" s="1067"/>
      <c r="H34" s="1067"/>
      <c r="I34" s="1067"/>
      <c r="J34" s="1067"/>
      <c r="K34" s="1067"/>
      <c r="L34" s="1067"/>
      <c r="M34" s="1067"/>
      <c r="N34" s="1067"/>
      <c r="O34" s="1067"/>
      <c r="P34" s="1068"/>
      <c r="Q34" s="1072">
        <v>319</v>
      </c>
      <c r="R34" s="1073"/>
      <c r="S34" s="1073"/>
      <c r="T34" s="1073"/>
      <c r="U34" s="1073"/>
      <c r="V34" s="1073">
        <v>315</v>
      </c>
      <c r="W34" s="1073"/>
      <c r="X34" s="1073"/>
      <c r="Y34" s="1073"/>
      <c r="Z34" s="1073"/>
      <c r="AA34" s="1073">
        <v>5</v>
      </c>
      <c r="AB34" s="1073"/>
      <c r="AC34" s="1073"/>
      <c r="AD34" s="1073"/>
      <c r="AE34" s="1074"/>
      <c r="AF34" s="1048">
        <v>5</v>
      </c>
      <c r="AG34" s="1049"/>
      <c r="AH34" s="1049"/>
      <c r="AI34" s="1049"/>
      <c r="AJ34" s="1050"/>
      <c r="AK34" s="1009">
        <v>241</v>
      </c>
      <c r="AL34" s="1000"/>
      <c r="AM34" s="1000"/>
      <c r="AN34" s="1000"/>
      <c r="AO34" s="1000"/>
      <c r="AP34" s="1000">
        <v>1087</v>
      </c>
      <c r="AQ34" s="1000"/>
      <c r="AR34" s="1000"/>
      <c r="AS34" s="1000"/>
      <c r="AT34" s="1000"/>
      <c r="AU34" s="1000">
        <v>1087</v>
      </c>
      <c r="AV34" s="1000"/>
      <c r="AW34" s="1000"/>
      <c r="AX34" s="1000"/>
      <c r="AY34" s="1000"/>
      <c r="AZ34" s="1071" t="s">
        <v>539</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157</v>
      </c>
      <c r="AG63" s="988"/>
      <c r="AH63" s="988"/>
      <c r="AI63" s="988"/>
      <c r="AJ63" s="1059"/>
      <c r="AK63" s="1060"/>
      <c r="AL63" s="992"/>
      <c r="AM63" s="992"/>
      <c r="AN63" s="992"/>
      <c r="AO63" s="992"/>
      <c r="AP63" s="988">
        <v>2047</v>
      </c>
      <c r="AQ63" s="988"/>
      <c r="AR63" s="988"/>
      <c r="AS63" s="988"/>
      <c r="AT63" s="988"/>
      <c r="AU63" s="988">
        <v>1320</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1559</v>
      </c>
      <c r="R68" s="1011"/>
      <c r="S68" s="1011"/>
      <c r="T68" s="1011"/>
      <c r="U68" s="1011"/>
      <c r="V68" s="1011">
        <v>1518</v>
      </c>
      <c r="W68" s="1011"/>
      <c r="X68" s="1011"/>
      <c r="Y68" s="1011"/>
      <c r="Z68" s="1011"/>
      <c r="AA68" s="1011">
        <v>41</v>
      </c>
      <c r="AB68" s="1011"/>
      <c r="AC68" s="1011"/>
      <c r="AD68" s="1011"/>
      <c r="AE68" s="1011"/>
      <c r="AF68" s="1011">
        <v>41</v>
      </c>
      <c r="AG68" s="1011"/>
      <c r="AH68" s="1011"/>
      <c r="AI68" s="1011"/>
      <c r="AJ68" s="1011"/>
      <c r="AK68" s="1011" t="s">
        <v>539</v>
      </c>
      <c r="AL68" s="1011"/>
      <c r="AM68" s="1011"/>
      <c r="AN68" s="1011"/>
      <c r="AO68" s="1011"/>
      <c r="AP68" s="1011">
        <v>338</v>
      </c>
      <c r="AQ68" s="1011"/>
      <c r="AR68" s="1011"/>
      <c r="AS68" s="1011"/>
      <c r="AT68" s="1011"/>
      <c r="AU68" s="1011">
        <v>20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47</v>
      </c>
      <c r="R69" s="1000"/>
      <c r="S69" s="1000"/>
      <c r="T69" s="1000"/>
      <c r="U69" s="1000"/>
      <c r="V69" s="1000">
        <v>43</v>
      </c>
      <c r="W69" s="1000"/>
      <c r="X69" s="1000"/>
      <c r="Y69" s="1000"/>
      <c r="Z69" s="1000"/>
      <c r="AA69" s="1000">
        <v>4</v>
      </c>
      <c r="AB69" s="1000"/>
      <c r="AC69" s="1000"/>
      <c r="AD69" s="1000"/>
      <c r="AE69" s="1000"/>
      <c r="AF69" s="1000">
        <v>4</v>
      </c>
      <c r="AG69" s="1000"/>
      <c r="AH69" s="1000"/>
      <c r="AI69" s="1000"/>
      <c r="AJ69" s="1000"/>
      <c r="AK69" s="1000" t="s">
        <v>539</v>
      </c>
      <c r="AL69" s="1000"/>
      <c r="AM69" s="1000"/>
      <c r="AN69" s="1000"/>
      <c r="AO69" s="1000"/>
      <c r="AP69" s="1000" t="s">
        <v>539</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151</v>
      </c>
      <c r="R70" s="1000"/>
      <c r="S70" s="1000"/>
      <c r="T70" s="1000"/>
      <c r="U70" s="1000"/>
      <c r="V70" s="1000">
        <v>149</v>
      </c>
      <c r="W70" s="1000"/>
      <c r="X70" s="1000"/>
      <c r="Y70" s="1000"/>
      <c r="Z70" s="1000"/>
      <c r="AA70" s="1000">
        <v>2</v>
      </c>
      <c r="AB70" s="1000"/>
      <c r="AC70" s="1000"/>
      <c r="AD70" s="1000"/>
      <c r="AE70" s="1000"/>
      <c r="AF70" s="1000">
        <v>2</v>
      </c>
      <c r="AG70" s="1000"/>
      <c r="AH70" s="1000"/>
      <c r="AI70" s="1000"/>
      <c r="AJ70" s="1000"/>
      <c r="AK70" s="1000" t="s">
        <v>539</v>
      </c>
      <c r="AL70" s="1000"/>
      <c r="AM70" s="1000"/>
      <c r="AN70" s="1000"/>
      <c r="AO70" s="1000"/>
      <c r="AP70" s="1000" t="s">
        <v>539</v>
      </c>
      <c r="AQ70" s="1000"/>
      <c r="AR70" s="1000"/>
      <c r="AS70" s="1000"/>
      <c r="AT70" s="1000"/>
      <c r="AU70" s="1000" t="s">
        <v>539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47</v>
      </c>
      <c r="AG88" s="988"/>
      <c r="AH88" s="988"/>
      <c r="AI88" s="988"/>
      <c r="AJ88" s="988"/>
      <c r="AK88" s="992"/>
      <c r="AL88" s="992"/>
      <c r="AM88" s="992"/>
      <c r="AN88" s="992"/>
      <c r="AO88" s="992"/>
      <c r="AP88" s="988">
        <v>338</v>
      </c>
      <c r="AQ88" s="988"/>
      <c r="AR88" s="988"/>
      <c r="AS88" s="988"/>
      <c r="AT88" s="988"/>
      <c r="AU88" s="988">
        <v>20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600592</v>
      </c>
      <c r="AB110" s="916"/>
      <c r="AC110" s="916"/>
      <c r="AD110" s="916"/>
      <c r="AE110" s="917"/>
      <c r="AF110" s="918">
        <v>590004</v>
      </c>
      <c r="AG110" s="916"/>
      <c r="AH110" s="916"/>
      <c r="AI110" s="916"/>
      <c r="AJ110" s="917"/>
      <c r="AK110" s="918">
        <v>580658</v>
      </c>
      <c r="AL110" s="916"/>
      <c r="AM110" s="916"/>
      <c r="AN110" s="916"/>
      <c r="AO110" s="917"/>
      <c r="AP110" s="919">
        <v>21</v>
      </c>
      <c r="AQ110" s="920"/>
      <c r="AR110" s="920"/>
      <c r="AS110" s="920"/>
      <c r="AT110" s="921"/>
      <c r="AU110" s="955" t="s">
        <v>59</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5179363</v>
      </c>
      <c r="BR110" s="863"/>
      <c r="BS110" s="863"/>
      <c r="BT110" s="863"/>
      <c r="BU110" s="863"/>
      <c r="BV110" s="863">
        <v>4919811</v>
      </c>
      <c r="BW110" s="863"/>
      <c r="BX110" s="863"/>
      <c r="BY110" s="863"/>
      <c r="BZ110" s="863"/>
      <c r="CA110" s="863">
        <v>4678939</v>
      </c>
      <c r="CB110" s="863"/>
      <c r="CC110" s="863"/>
      <c r="CD110" s="863"/>
      <c r="CE110" s="863"/>
      <c r="CF110" s="887">
        <v>169.2</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49846</v>
      </c>
      <c r="BR111" s="835"/>
      <c r="BS111" s="835"/>
      <c r="BT111" s="835"/>
      <c r="BU111" s="835"/>
      <c r="BV111" s="835">
        <v>28063</v>
      </c>
      <c r="BW111" s="835"/>
      <c r="BX111" s="835"/>
      <c r="BY111" s="835"/>
      <c r="BZ111" s="835"/>
      <c r="CA111" s="835">
        <v>16500</v>
      </c>
      <c r="CB111" s="835"/>
      <c r="CC111" s="835"/>
      <c r="CD111" s="835"/>
      <c r="CE111" s="835"/>
      <c r="CF111" s="896">
        <v>0.6</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1584235</v>
      </c>
      <c r="BR112" s="835"/>
      <c r="BS112" s="835"/>
      <c r="BT112" s="835"/>
      <c r="BU112" s="835"/>
      <c r="BV112" s="835">
        <v>1499051</v>
      </c>
      <c r="BW112" s="835"/>
      <c r="BX112" s="835"/>
      <c r="BY112" s="835"/>
      <c r="BZ112" s="835"/>
      <c r="CA112" s="835">
        <v>1319413</v>
      </c>
      <c r="CB112" s="835"/>
      <c r="CC112" s="835"/>
      <c r="CD112" s="835"/>
      <c r="CE112" s="835"/>
      <c r="CF112" s="896">
        <v>47.7</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215989</v>
      </c>
      <c r="AB113" s="944"/>
      <c r="AC113" s="944"/>
      <c r="AD113" s="944"/>
      <c r="AE113" s="945"/>
      <c r="AF113" s="946">
        <v>215713</v>
      </c>
      <c r="AG113" s="944"/>
      <c r="AH113" s="944"/>
      <c r="AI113" s="944"/>
      <c r="AJ113" s="945"/>
      <c r="AK113" s="946">
        <v>215804</v>
      </c>
      <c r="AL113" s="944"/>
      <c r="AM113" s="944"/>
      <c r="AN113" s="944"/>
      <c r="AO113" s="945"/>
      <c r="AP113" s="947">
        <v>7.8</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76470</v>
      </c>
      <c r="BR113" s="835"/>
      <c r="BS113" s="835"/>
      <c r="BT113" s="835"/>
      <c r="BU113" s="835"/>
      <c r="BV113" s="835">
        <v>48649</v>
      </c>
      <c r="BW113" s="835"/>
      <c r="BX113" s="835"/>
      <c r="BY113" s="835"/>
      <c r="BZ113" s="835"/>
      <c r="CA113" s="835">
        <v>20446</v>
      </c>
      <c r="CB113" s="835"/>
      <c r="CC113" s="835"/>
      <c r="CD113" s="835"/>
      <c r="CE113" s="835"/>
      <c r="CF113" s="896">
        <v>0.7</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28253</v>
      </c>
      <c r="AB114" s="798"/>
      <c r="AC114" s="798"/>
      <c r="AD114" s="798"/>
      <c r="AE114" s="799"/>
      <c r="AF114" s="800">
        <v>28687</v>
      </c>
      <c r="AG114" s="798"/>
      <c r="AH114" s="798"/>
      <c r="AI114" s="798"/>
      <c r="AJ114" s="799"/>
      <c r="AK114" s="800">
        <v>28579</v>
      </c>
      <c r="AL114" s="798"/>
      <c r="AM114" s="798"/>
      <c r="AN114" s="798"/>
      <c r="AO114" s="799"/>
      <c r="AP114" s="845">
        <v>1</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967092</v>
      </c>
      <c r="BR114" s="835"/>
      <c r="BS114" s="835"/>
      <c r="BT114" s="835"/>
      <c r="BU114" s="835"/>
      <c r="BV114" s="835">
        <v>948935</v>
      </c>
      <c r="BW114" s="835"/>
      <c r="BX114" s="835"/>
      <c r="BY114" s="835"/>
      <c r="BZ114" s="835"/>
      <c r="CA114" s="835">
        <v>927349</v>
      </c>
      <c r="CB114" s="835"/>
      <c r="CC114" s="835"/>
      <c r="CD114" s="835"/>
      <c r="CE114" s="835"/>
      <c r="CF114" s="896">
        <v>33.5</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v>25194</v>
      </c>
      <c r="DH114" s="798"/>
      <c r="DI114" s="798"/>
      <c r="DJ114" s="798"/>
      <c r="DK114" s="799"/>
      <c r="DL114" s="800">
        <v>7829</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33758</v>
      </c>
      <c r="AB115" s="944"/>
      <c r="AC115" s="944"/>
      <c r="AD115" s="944"/>
      <c r="AE115" s="945"/>
      <c r="AF115" s="946">
        <v>22313</v>
      </c>
      <c r="AG115" s="944"/>
      <c r="AH115" s="944"/>
      <c r="AI115" s="944"/>
      <c r="AJ115" s="945"/>
      <c r="AK115" s="946">
        <v>11985</v>
      </c>
      <c r="AL115" s="944"/>
      <c r="AM115" s="944"/>
      <c r="AN115" s="944"/>
      <c r="AO115" s="945"/>
      <c r="AP115" s="947">
        <v>0.4</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24652</v>
      </c>
      <c r="DH116" s="798"/>
      <c r="DI116" s="798"/>
      <c r="DJ116" s="798"/>
      <c r="DK116" s="799"/>
      <c r="DL116" s="800">
        <v>20234</v>
      </c>
      <c r="DM116" s="798"/>
      <c r="DN116" s="798"/>
      <c r="DO116" s="798"/>
      <c r="DP116" s="799"/>
      <c r="DQ116" s="800">
        <v>16500</v>
      </c>
      <c r="DR116" s="798"/>
      <c r="DS116" s="798"/>
      <c r="DT116" s="798"/>
      <c r="DU116" s="799"/>
      <c r="DV116" s="845">
        <v>0.6</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878592</v>
      </c>
      <c r="AB117" s="930"/>
      <c r="AC117" s="930"/>
      <c r="AD117" s="930"/>
      <c r="AE117" s="931"/>
      <c r="AF117" s="932">
        <v>856717</v>
      </c>
      <c r="AG117" s="930"/>
      <c r="AH117" s="930"/>
      <c r="AI117" s="930"/>
      <c r="AJ117" s="931"/>
      <c r="AK117" s="932">
        <v>837026</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7857006</v>
      </c>
      <c r="BR119" s="866"/>
      <c r="BS119" s="866"/>
      <c r="BT119" s="866"/>
      <c r="BU119" s="866"/>
      <c r="BV119" s="866">
        <v>7444509</v>
      </c>
      <c r="BW119" s="866"/>
      <c r="BX119" s="866"/>
      <c r="BY119" s="866"/>
      <c r="BZ119" s="866"/>
      <c r="CA119" s="866">
        <v>6962647</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1836505</v>
      </c>
      <c r="BR120" s="863"/>
      <c r="BS120" s="863"/>
      <c r="BT120" s="863"/>
      <c r="BU120" s="863"/>
      <c r="BV120" s="863">
        <v>2057003</v>
      </c>
      <c r="BW120" s="863"/>
      <c r="BX120" s="863"/>
      <c r="BY120" s="863"/>
      <c r="BZ120" s="863"/>
      <c r="CA120" s="863">
        <v>2124359</v>
      </c>
      <c r="CB120" s="863"/>
      <c r="CC120" s="863"/>
      <c r="CD120" s="863"/>
      <c r="CE120" s="863"/>
      <c r="CF120" s="887">
        <v>76.8</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1407683</v>
      </c>
      <c r="DH120" s="863"/>
      <c r="DI120" s="863"/>
      <c r="DJ120" s="863"/>
      <c r="DK120" s="863"/>
      <c r="DL120" s="863">
        <v>1242684</v>
      </c>
      <c r="DM120" s="863"/>
      <c r="DN120" s="863"/>
      <c r="DO120" s="863"/>
      <c r="DP120" s="863"/>
      <c r="DQ120" s="863">
        <v>1086607</v>
      </c>
      <c r="DR120" s="863"/>
      <c r="DS120" s="863"/>
      <c r="DT120" s="863"/>
      <c r="DU120" s="863"/>
      <c r="DV120" s="864">
        <v>39.299999999999997</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367396</v>
      </c>
      <c r="BR121" s="835"/>
      <c r="BS121" s="835"/>
      <c r="BT121" s="835"/>
      <c r="BU121" s="835"/>
      <c r="BV121" s="835">
        <v>335300</v>
      </c>
      <c r="BW121" s="835"/>
      <c r="BX121" s="835"/>
      <c r="BY121" s="835"/>
      <c r="BZ121" s="835"/>
      <c r="CA121" s="835">
        <v>298051</v>
      </c>
      <c r="CB121" s="835"/>
      <c r="CC121" s="835"/>
      <c r="CD121" s="835"/>
      <c r="CE121" s="835"/>
      <c r="CF121" s="896">
        <v>10.8</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140189</v>
      </c>
      <c r="DH121" s="835"/>
      <c r="DI121" s="835"/>
      <c r="DJ121" s="835"/>
      <c r="DK121" s="835"/>
      <c r="DL121" s="835">
        <v>219569</v>
      </c>
      <c r="DM121" s="835"/>
      <c r="DN121" s="835"/>
      <c r="DO121" s="835"/>
      <c r="DP121" s="835"/>
      <c r="DQ121" s="835">
        <v>204754</v>
      </c>
      <c r="DR121" s="835"/>
      <c r="DS121" s="835"/>
      <c r="DT121" s="835"/>
      <c r="DU121" s="835"/>
      <c r="DV121" s="812">
        <v>7.4</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25794</v>
      </c>
      <c r="AB122" s="798"/>
      <c r="AC122" s="798"/>
      <c r="AD122" s="798"/>
      <c r="AE122" s="799"/>
      <c r="AF122" s="800">
        <v>17364</v>
      </c>
      <c r="AG122" s="798"/>
      <c r="AH122" s="798"/>
      <c r="AI122" s="798"/>
      <c r="AJ122" s="799"/>
      <c r="AK122" s="800">
        <v>7829</v>
      </c>
      <c r="AL122" s="798"/>
      <c r="AM122" s="798"/>
      <c r="AN122" s="798"/>
      <c r="AO122" s="799"/>
      <c r="AP122" s="845">
        <v>0.3</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3672567</v>
      </c>
      <c r="BR122" s="866"/>
      <c r="BS122" s="866"/>
      <c r="BT122" s="866"/>
      <c r="BU122" s="866"/>
      <c r="BV122" s="866">
        <v>3590431</v>
      </c>
      <c r="BW122" s="866"/>
      <c r="BX122" s="866"/>
      <c r="BY122" s="866"/>
      <c r="BZ122" s="866"/>
      <c r="CA122" s="866">
        <v>3379071</v>
      </c>
      <c r="CB122" s="866"/>
      <c r="CC122" s="866"/>
      <c r="CD122" s="866"/>
      <c r="CE122" s="866"/>
      <c r="CF122" s="867">
        <v>122.2</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v>33883</v>
      </c>
      <c r="DH122" s="835"/>
      <c r="DI122" s="835"/>
      <c r="DJ122" s="835"/>
      <c r="DK122" s="835"/>
      <c r="DL122" s="835">
        <v>30781</v>
      </c>
      <c r="DM122" s="835"/>
      <c r="DN122" s="835"/>
      <c r="DO122" s="835"/>
      <c r="DP122" s="835"/>
      <c r="DQ122" s="835">
        <v>28052</v>
      </c>
      <c r="DR122" s="835"/>
      <c r="DS122" s="835"/>
      <c r="DT122" s="835"/>
      <c r="DU122" s="835"/>
      <c r="DV122" s="812">
        <v>1</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7199</v>
      </c>
      <c r="AB123" s="798"/>
      <c r="AC123" s="798"/>
      <c r="AD123" s="798"/>
      <c r="AE123" s="799"/>
      <c r="AF123" s="800">
        <v>4418</v>
      </c>
      <c r="AG123" s="798"/>
      <c r="AH123" s="798"/>
      <c r="AI123" s="798"/>
      <c r="AJ123" s="799"/>
      <c r="AK123" s="800">
        <v>3734</v>
      </c>
      <c r="AL123" s="798"/>
      <c r="AM123" s="798"/>
      <c r="AN123" s="798"/>
      <c r="AO123" s="799"/>
      <c r="AP123" s="845">
        <v>0.1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5876468</v>
      </c>
      <c r="BR123" s="854"/>
      <c r="BS123" s="854"/>
      <c r="BT123" s="854"/>
      <c r="BU123" s="854"/>
      <c r="BV123" s="854">
        <v>5982734</v>
      </c>
      <c r="BW123" s="854"/>
      <c r="BX123" s="854"/>
      <c r="BY123" s="854"/>
      <c r="BZ123" s="854"/>
      <c r="CA123" s="854">
        <v>5801481</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73.599999999999994</v>
      </c>
      <c r="BR124" s="852"/>
      <c r="BS124" s="852"/>
      <c r="BT124" s="852"/>
      <c r="BU124" s="852"/>
      <c r="BV124" s="852">
        <v>52.2</v>
      </c>
      <c r="BW124" s="852"/>
      <c r="BX124" s="852"/>
      <c r="BY124" s="852"/>
      <c r="BZ124" s="852"/>
      <c r="CA124" s="852">
        <v>41.9</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v>2480</v>
      </c>
      <c r="DH124" s="781"/>
      <c r="DI124" s="781"/>
      <c r="DJ124" s="781"/>
      <c r="DK124" s="782"/>
      <c r="DL124" s="783">
        <v>6017</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765</v>
      </c>
      <c r="AB127" s="798"/>
      <c r="AC127" s="798"/>
      <c r="AD127" s="798"/>
      <c r="AE127" s="799"/>
      <c r="AF127" s="800">
        <v>531</v>
      </c>
      <c r="AG127" s="798"/>
      <c r="AH127" s="798"/>
      <c r="AI127" s="798"/>
      <c r="AJ127" s="799"/>
      <c r="AK127" s="800">
        <v>422</v>
      </c>
      <c r="AL127" s="798"/>
      <c r="AM127" s="798"/>
      <c r="AN127" s="798"/>
      <c r="AO127" s="799"/>
      <c r="AP127" s="845">
        <v>0</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33459</v>
      </c>
      <c r="AB128" s="819"/>
      <c r="AC128" s="819"/>
      <c r="AD128" s="819"/>
      <c r="AE128" s="820"/>
      <c r="AF128" s="821">
        <v>35374</v>
      </c>
      <c r="AG128" s="819"/>
      <c r="AH128" s="819"/>
      <c r="AI128" s="819"/>
      <c r="AJ128" s="820"/>
      <c r="AK128" s="821">
        <v>34378</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3154313</v>
      </c>
      <c r="AB129" s="798"/>
      <c r="AC129" s="798"/>
      <c r="AD129" s="798"/>
      <c r="AE129" s="799"/>
      <c r="AF129" s="800">
        <v>3257576</v>
      </c>
      <c r="AG129" s="798"/>
      <c r="AH129" s="798"/>
      <c r="AI129" s="798"/>
      <c r="AJ129" s="799"/>
      <c r="AK129" s="800">
        <v>3218501</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463861</v>
      </c>
      <c r="AB130" s="798"/>
      <c r="AC130" s="798"/>
      <c r="AD130" s="798"/>
      <c r="AE130" s="799"/>
      <c r="AF130" s="800">
        <v>458093</v>
      </c>
      <c r="AG130" s="798"/>
      <c r="AH130" s="798"/>
      <c r="AI130" s="798"/>
      <c r="AJ130" s="799"/>
      <c r="AK130" s="800">
        <v>453436</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13.2</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2690452</v>
      </c>
      <c r="AB131" s="781"/>
      <c r="AC131" s="781"/>
      <c r="AD131" s="781"/>
      <c r="AE131" s="782"/>
      <c r="AF131" s="783">
        <v>2799483</v>
      </c>
      <c r="AG131" s="781"/>
      <c r="AH131" s="781"/>
      <c r="AI131" s="781"/>
      <c r="AJ131" s="782"/>
      <c r="AK131" s="783">
        <v>2765065</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41.9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14.171299100000001</v>
      </c>
      <c r="AB132" s="761"/>
      <c r="AC132" s="761"/>
      <c r="AD132" s="761"/>
      <c r="AE132" s="762"/>
      <c r="AF132" s="763">
        <v>12.975610140000001</v>
      </c>
      <c r="AG132" s="761"/>
      <c r="AH132" s="761"/>
      <c r="AI132" s="761"/>
      <c r="AJ132" s="762"/>
      <c r="AK132" s="763">
        <v>12.62943186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14.3</v>
      </c>
      <c r="AB133" s="740"/>
      <c r="AC133" s="740"/>
      <c r="AD133" s="740"/>
      <c r="AE133" s="741"/>
      <c r="AF133" s="739">
        <v>13.6</v>
      </c>
      <c r="AG133" s="740"/>
      <c r="AH133" s="740"/>
      <c r="AI133" s="740"/>
      <c r="AJ133" s="741"/>
      <c r="AK133" s="739">
        <v>13.2</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840208</v>
      </c>
      <c r="L9" s="266">
        <v>149370</v>
      </c>
      <c r="M9" s="267">
        <v>107954</v>
      </c>
      <c r="N9" s="268">
        <v>38.4</v>
      </c>
    </row>
    <row r="10" spans="1:16" x14ac:dyDescent="0.15">
      <c r="A10" s="250"/>
      <c r="B10" s="246"/>
      <c r="C10" s="246"/>
      <c r="D10" s="246"/>
      <c r="E10" s="246"/>
      <c r="F10" s="246"/>
      <c r="G10" s="1166" t="s">
        <v>475</v>
      </c>
      <c r="H10" s="1167"/>
      <c r="I10" s="1167"/>
      <c r="J10" s="1168"/>
      <c r="K10" s="269">
        <v>89215</v>
      </c>
      <c r="L10" s="270">
        <v>15860</v>
      </c>
      <c r="M10" s="271">
        <v>12579</v>
      </c>
      <c r="N10" s="272">
        <v>26.1</v>
      </c>
    </row>
    <row r="11" spans="1:16" ht="13.5" customHeight="1" x14ac:dyDescent="0.15">
      <c r="A11" s="250"/>
      <c r="B11" s="246"/>
      <c r="C11" s="246"/>
      <c r="D11" s="246"/>
      <c r="E11" s="246"/>
      <c r="F11" s="246"/>
      <c r="G11" s="1166" t="s">
        <v>476</v>
      </c>
      <c r="H11" s="1167"/>
      <c r="I11" s="1167"/>
      <c r="J11" s="1168"/>
      <c r="K11" s="269">
        <v>16012</v>
      </c>
      <c r="L11" s="270">
        <v>2847</v>
      </c>
      <c r="M11" s="271">
        <v>13215</v>
      </c>
      <c r="N11" s="272">
        <v>-78.5</v>
      </c>
    </row>
    <row r="12" spans="1:16" ht="13.5" customHeight="1" x14ac:dyDescent="0.15">
      <c r="A12" s="250"/>
      <c r="B12" s="246"/>
      <c r="C12" s="246"/>
      <c r="D12" s="246"/>
      <c r="E12" s="246"/>
      <c r="F12" s="246"/>
      <c r="G12" s="1166" t="s">
        <v>477</v>
      </c>
      <c r="H12" s="1167"/>
      <c r="I12" s="1167"/>
      <c r="J12" s="1168"/>
      <c r="K12" s="269">
        <v>13375</v>
      </c>
      <c r="L12" s="270">
        <v>2378</v>
      </c>
      <c r="M12" s="271">
        <v>1280</v>
      </c>
      <c r="N12" s="272">
        <v>85.8</v>
      </c>
    </row>
    <row r="13" spans="1:16" ht="13.5" customHeight="1" x14ac:dyDescent="0.15">
      <c r="A13" s="250"/>
      <c r="B13" s="246"/>
      <c r="C13" s="246"/>
      <c r="D13" s="246"/>
      <c r="E13" s="246"/>
      <c r="F13" s="246"/>
      <c r="G13" s="1166" t="s">
        <v>478</v>
      </c>
      <c r="H13" s="1167"/>
      <c r="I13" s="1167"/>
      <c r="J13" s="1168"/>
      <c r="K13" s="269" t="s">
        <v>479</v>
      </c>
      <c r="L13" s="270" t="s">
        <v>479</v>
      </c>
      <c r="M13" s="271" t="s">
        <v>479</v>
      </c>
      <c r="N13" s="272" t="s">
        <v>479</v>
      </c>
    </row>
    <row r="14" spans="1:16" ht="13.5" customHeight="1" x14ac:dyDescent="0.15">
      <c r="A14" s="250"/>
      <c r="B14" s="246"/>
      <c r="C14" s="246"/>
      <c r="D14" s="246"/>
      <c r="E14" s="246"/>
      <c r="F14" s="246"/>
      <c r="G14" s="1166" t="s">
        <v>480</v>
      </c>
      <c r="H14" s="1167"/>
      <c r="I14" s="1167"/>
      <c r="J14" s="1168"/>
      <c r="K14" s="269">
        <v>66619</v>
      </c>
      <c r="L14" s="270">
        <v>11843</v>
      </c>
      <c r="M14" s="271">
        <v>5658</v>
      </c>
      <c r="N14" s="272">
        <v>109.3</v>
      </c>
    </row>
    <row r="15" spans="1:16" ht="13.5" customHeight="1" x14ac:dyDescent="0.15">
      <c r="A15" s="250"/>
      <c r="B15" s="246"/>
      <c r="C15" s="246"/>
      <c r="D15" s="246"/>
      <c r="E15" s="246"/>
      <c r="F15" s="246"/>
      <c r="G15" s="1166" t="s">
        <v>481</v>
      </c>
      <c r="H15" s="1167"/>
      <c r="I15" s="1167"/>
      <c r="J15" s="1168"/>
      <c r="K15" s="269">
        <v>6584</v>
      </c>
      <c r="L15" s="270">
        <v>1170</v>
      </c>
      <c r="M15" s="271">
        <v>2915</v>
      </c>
      <c r="N15" s="272">
        <v>-59.9</v>
      </c>
    </row>
    <row r="16" spans="1:16" x14ac:dyDescent="0.15">
      <c r="A16" s="250"/>
      <c r="B16" s="246"/>
      <c r="C16" s="246"/>
      <c r="D16" s="246"/>
      <c r="E16" s="246"/>
      <c r="F16" s="246"/>
      <c r="G16" s="1169" t="s">
        <v>482</v>
      </c>
      <c r="H16" s="1170"/>
      <c r="I16" s="1170"/>
      <c r="J16" s="1171"/>
      <c r="K16" s="270">
        <v>-96712</v>
      </c>
      <c r="L16" s="270">
        <v>-17193</v>
      </c>
      <c r="M16" s="271">
        <v>-10925</v>
      </c>
      <c r="N16" s="272">
        <v>57.4</v>
      </c>
    </row>
    <row r="17" spans="1:16" x14ac:dyDescent="0.15">
      <c r="A17" s="250"/>
      <c r="B17" s="246"/>
      <c r="C17" s="246"/>
      <c r="D17" s="246"/>
      <c r="E17" s="246"/>
      <c r="F17" s="246"/>
      <c r="G17" s="1169" t="s">
        <v>170</v>
      </c>
      <c r="H17" s="1170"/>
      <c r="I17" s="1170"/>
      <c r="J17" s="1171"/>
      <c r="K17" s="270">
        <v>935301</v>
      </c>
      <c r="L17" s="270">
        <v>166276</v>
      </c>
      <c r="M17" s="271">
        <v>132676</v>
      </c>
      <c r="N17" s="272">
        <v>25.3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18.13</v>
      </c>
      <c r="L21" s="283">
        <v>12.61</v>
      </c>
      <c r="M21" s="284">
        <v>5.52</v>
      </c>
      <c r="N21" s="251"/>
      <c r="O21" s="285"/>
      <c r="P21" s="281"/>
    </row>
    <row r="22" spans="1:16" s="286" customFormat="1" x14ac:dyDescent="0.15">
      <c r="A22" s="281"/>
      <c r="B22" s="251"/>
      <c r="C22" s="251"/>
      <c r="D22" s="251"/>
      <c r="E22" s="251"/>
      <c r="F22" s="251"/>
      <c r="G22" s="1163" t="s">
        <v>488</v>
      </c>
      <c r="H22" s="1164"/>
      <c r="I22" s="1164"/>
      <c r="J22" s="1165"/>
      <c r="K22" s="287">
        <v>96.4</v>
      </c>
      <c r="L22" s="288">
        <v>96.2</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580658</v>
      </c>
      <c r="L32" s="296">
        <v>103228</v>
      </c>
      <c r="M32" s="297">
        <v>67314</v>
      </c>
      <c r="N32" s="298">
        <v>53.4</v>
      </c>
    </row>
    <row r="33" spans="1:16" ht="13.5" customHeight="1" x14ac:dyDescent="0.15">
      <c r="A33" s="250"/>
      <c r="B33" s="246"/>
      <c r="C33" s="246"/>
      <c r="D33" s="246"/>
      <c r="E33" s="246"/>
      <c r="F33" s="246"/>
      <c r="G33" s="1154" t="s">
        <v>493</v>
      </c>
      <c r="H33" s="1155"/>
      <c r="I33" s="1155"/>
      <c r="J33" s="1156"/>
      <c r="K33" s="296" t="s">
        <v>479</v>
      </c>
      <c r="L33" s="296" t="s">
        <v>479</v>
      </c>
      <c r="M33" s="297" t="s">
        <v>479</v>
      </c>
      <c r="N33" s="298" t="s">
        <v>479</v>
      </c>
    </row>
    <row r="34" spans="1:16" ht="27" customHeight="1" x14ac:dyDescent="0.15">
      <c r="A34" s="250"/>
      <c r="B34" s="246"/>
      <c r="C34" s="246"/>
      <c r="D34" s="246"/>
      <c r="E34" s="246"/>
      <c r="F34" s="246"/>
      <c r="G34" s="1154" t="s">
        <v>494</v>
      </c>
      <c r="H34" s="1155"/>
      <c r="I34" s="1155"/>
      <c r="J34" s="1156"/>
      <c r="K34" s="296" t="s">
        <v>479</v>
      </c>
      <c r="L34" s="296" t="s">
        <v>479</v>
      </c>
      <c r="M34" s="297" t="s">
        <v>479</v>
      </c>
      <c r="N34" s="298" t="s">
        <v>479</v>
      </c>
    </row>
    <row r="35" spans="1:16" ht="27" customHeight="1" x14ac:dyDescent="0.15">
      <c r="A35" s="250"/>
      <c r="B35" s="246"/>
      <c r="C35" s="246"/>
      <c r="D35" s="246"/>
      <c r="E35" s="246"/>
      <c r="F35" s="246"/>
      <c r="G35" s="1154" t="s">
        <v>495</v>
      </c>
      <c r="H35" s="1155"/>
      <c r="I35" s="1155"/>
      <c r="J35" s="1156"/>
      <c r="K35" s="296">
        <v>215804</v>
      </c>
      <c r="L35" s="296">
        <v>38365</v>
      </c>
      <c r="M35" s="297">
        <v>23478</v>
      </c>
      <c r="N35" s="298">
        <v>63.4</v>
      </c>
    </row>
    <row r="36" spans="1:16" ht="27" customHeight="1" x14ac:dyDescent="0.15">
      <c r="A36" s="250"/>
      <c r="B36" s="246"/>
      <c r="C36" s="246"/>
      <c r="D36" s="246"/>
      <c r="E36" s="246"/>
      <c r="F36" s="246"/>
      <c r="G36" s="1154" t="s">
        <v>496</v>
      </c>
      <c r="H36" s="1155"/>
      <c r="I36" s="1155"/>
      <c r="J36" s="1156"/>
      <c r="K36" s="296">
        <v>28579</v>
      </c>
      <c r="L36" s="296">
        <v>5081</v>
      </c>
      <c r="M36" s="297">
        <v>4589</v>
      </c>
      <c r="N36" s="298">
        <v>10.7</v>
      </c>
    </row>
    <row r="37" spans="1:16" ht="13.5" customHeight="1" x14ac:dyDescent="0.15">
      <c r="A37" s="250"/>
      <c r="B37" s="246"/>
      <c r="C37" s="246"/>
      <c r="D37" s="246"/>
      <c r="E37" s="246"/>
      <c r="F37" s="246"/>
      <c r="G37" s="1154" t="s">
        <v>497</v>
      </c>
      <c r="H37" s="1155"/>
      <c r="I37" s="1155"/>
      <c r="J37" s="1156"/>
      <c r="K37" s="296">
        <v>11985</v>
      </c>
      <c r="L37" s="296">
        <v>2131</v>
      </c>
      <c r="M37" s="297">
        <v>859</v>
      </c>
      <c r="N37" s="298">
        <v>148.1</v>
      </c>
    </row>
    <row r="38" spans="1:16" ht="27" customHeight="1" x14ac:dyDescent="0.15">
      <c r="A38" s="250"/>
      <c r="B38" s="246"/>
      <c r="C38" s="246"/>
      <c r="D38" s="246"/>
      <c r="E38" s="246"/>
      <c r="F38" s="246"/>
      <c r="G38" s="1157" t="s">
        <v>498</v>
      </c>
      <c r="H38" s="1158"/>
      <c r="I38" s="1158"/>
      <c r="J38" s="1159"/>
      <c r="K38" s="299" t="s">
        <v>479</v>
      </c>
      <c r="L38" s="299" t="s">
        <v>479</v>
      </c>
      <c r="M38" s="300">
        <v>2</v>
      </c>
      <c r="N38" s="301" t="s">
        <v>479</v>
      </c>
      <c r="O38" s="295"/>
    </row>
    <row r="39" spans="1:16" x14ac:dyDescent="0.15">
      <c r="A39" s="250"/>
      <c r="B39" s="246"/>
      <c r="C39" s="246"/>
      <c r="D39" s="246"/>
      <c r="E39" s="246"/>
      <c r="F39" s="246"/>
      <c r="G39" s="1157" t="s">
        <v>499</v>
      </c>
      <c r="H39" s="1158"/>
      <c r="I39" s="1158"/>
      <c r="J39" s="1159"/>
      <c r="K39" s="302">
        <v>-34378</v>
      </c>
      <c r="L39" s="302">
        <v>-6112</v>
      </c>
      <c r="M39" s="303">
        <v>-2412</v>
      </c>
      <c r="N39" s="304">
        <v>153.4</v>
      </c>
      <c r="O39" s="295"/>
    </row>
    <row r="40" spans="1:16" ht="27" customHeight="1" x14ac:dyDescent="0.15">
      <c r="A40" s="250"/>
      <c r="B40" s="246"/>
      <c r="C40" s="246"/>
      <c r="D40" s="246"/>
      <c r="E40" s="246"/>
      <c r="F40" s="246"/>
      <c r="G40" s="1154" t="s">
        <v>500</v>
      </c>
      <c r="H40" s="1155"/>
      <c r="I40" s="1155"/>
      <c r="J40" s="1156"/>
      <c r="K40" s="302">
        <v>-453436</v>
      </c>
      <c r="L40" s="302">
        <v>-80611</v>
      </c>
      <c r="M40" s="303">
        <v>-68535</v>
      </c>
      <c r="N40" s="304">
        <v>17.600000000000001</v>
      </c>
      <c r="O40" s="295"/>
    </row>
    <row r="41" spans="1:16" x14ac:dyDescent="0.15">
      <c r="A41" s="250"/>
      <c r="B41" s="246"/>
      <c r="C41" s="246"/>
      <c r="D41" s="246"/>
      <c r="E41" s="246"/>
      <c r="F41" s="246"/>
      <c r="G41" s="1160" t="s">
        <v>281</v>
      </c>
      <c r="H41" s="1161"/>
      <c r="I41" s="1161"/>
      <c r="J41" s="1162"/>
      <c r="K41" s="296">
        <v>349212</v>
      </c>
      <c r="L41" s="302">
        <v>62082</v>
      </c>
      <c r="M41" s="303">
        <v>25295</v>
      </c>
      <c r="N41" s="304">
        <v>145.4</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182952</v>
      </c>
      <c r="J51" s="322">
        <v>30967</v>
      </c>
      <c r="K51" s="323">
        <v>-34.5</v>
      </c>
      <c r="L51" s="324">
        <v>94828</v>
      </c>
      <c r="M51" s="325">
        <v>3.1</v>
      </c>
      <c r="N51" s="326">
        <v>-37.6</v>
      </c>
    </row>
    <row r="52" spans="1:14" x14ac:dyDescent="0.15">
      <c r="A52" s="250"/>
      <c r="B52" s="246"/>
      <c r="C52" s="246"/>
      <c r="D52" s="246"/>
      <c r="E52" s="246"/>
      <c r="F52" s="246"/>
      <c r="G52" s="327"/>
      <c r="H52" s="328" t="s">
        <v>511</v>
      </c>
      <c r="I52" s="329">
        <v>124828</v>
      </c>
      <c r="J52" s="330">
        <v>21129</v>
      </c>
      <c r="K52" s="331">
        <v>-40.4</v>
      </c>
      <c r="L52" s="332">
        <v>55133</v>
      </c>
      <c r="M52" s="333">
        <v>4.9000000000000004</v>
      </c>
      <c r="N52" s="334">
        <v>-45.3</v>
      </c>
    </row>
    <row r="53" spans="1:14" x14ac:dyDescent="0.15">
      <c r="A53" s="250"/>
      <c r="B53" s="246"/>
      <c r="C53" s="246"/>
      <c r="D53" s="246"/>
      <c r="E53" s="246"/>
      <c r="F53" s="246"/>
      <c r="G53" s="312" t="s">
        <v>512</v>
      </c>
      <c r="H53" s="313"/>
      <c r="I53" s="321">
        <v>413815</v>
      </c>
      <c r="J53" s="322">
        <v>68501</v>
      </c>
      <c r="K53" s="323">
        <v>121.2</v>
      </c>
      <c r="L53" s="324">
        <v>119674</v>
      </c>
      <c r="M53" s="325">
        <v>26.2</v>
      </c>
      <c r="N53" s="326">
        <v>95</v>
      </c>
    </row>
    <row r="54" spans="1:14" x14ac:dyDescent="0.15">
      <c r="A54" s="250"/>
      <c r="B54" s="246"/>
      <c r="C54" s="246"/>
      <c r="D54" s="246"/>
      <c r="E54" s="246"/>
      <c r="F54" s="246"/>
      <c r="G54" s="327"/>
      <c r="H54" s="328" t="s">
        <v>511</v>
      </c>
      <c r="I54" s="329">
        <v>112829</v>
      </c>
      <c r="J54" s="330">
        <v>18677</v>
      </c>
      <c r="K54" s="331">
        <v>-11.6</v>
      </c>
      <c r="L54" s="332">
        <v>57803</v>
      </c>
      <c r="M54" s="333">
        <v>4.8</v>
      </c>
      <c r="N54" s="334">
        <v>-16.399999999999999</v>
      </c>
    </row>
    <row r="55" spans="1:14" x14ac:dyDescent="0.15">
      <c r="A55" s="250"/>
      <c r="B55" s="246"/>
      <c r="C55" s="246"/>
      <c r="D55" s="246"/>
      <c r="E55" s="246"/>
      <c r="F55" s="246"/>
      <c r="G55" s="312" t="s">
        <v>513</v>
      </c>
      <c r="H55" s="313"/>
      <c r="I55" s="321">
        <v>618716</v>
      </c>
      <c r="J55" s="322">
        <v>103603</v>
      </c>
      <c r="K55" s="323">
        <v>51.2</v>
      </c>
      <c r="L55" s="324">
        <v>119685</v>
      </c>
      <c r="M55" s="325">
        <v>0</v>
      </c>
      <c r="N55" s="326">
        <v>51.2</v>
      </c>
    </row>
    <row r="56" spans="1:14" x14ac:dyDescent="0.15">
      <c r="A56" s="250"/>
      <c r="B56" s="246"/>
      <c r="C56" s="246"/>
      <c r="D56" s="246"/>
      <c r="E56" s="246"/>
      <c r="F56" s="246"/>
      <c r="G56" s="327"/>
      <c r="H56" s="328" t="s">
        <v>511</v>
      </c>
      <c r="I56" s="329">
        <v>218757</v>
      </c>
      <c r="J56" s="330">
        <v>36630</v>
      </c>
      <c r="K56" s="331">
        <v>96.1</v>
      </c>
      <c r="L56" s="332">
        <v>68464</v>
      </c>
      <c r="M56" s="333">
        <v>18.399999999999999</v>
      </c>
      <c r="N56" s="334">
        <v>77.7</v>
      </c>
    </row>
    <row r="57" spans="1:14" x14ac:dyDescent="0.15">
      <c r="A57" s="250"/>
      <c r="B57" s="246"/>
      <c r="C57" s="246"/>
      <c r="D57" s="246"/>
      <c r="E57" s="246"/>
      <c r="F57" s="246"/>
      <c r="G57" s="312" t="s">
        <v>514</v>
      </c>
      <c r="H57" s="313"/>
      <c r="I57" s="321">
        <v>242962</v>
      </c>
      <c r="J57" s="322">
        <v>41089</v>
      </c>
      <c r="K57" s="323">
        <v>-60.3</v>
      </c>
      <c r="L57" s="324">
        <v>128611</v>
      </c>
      <c r="M57" s="325">
        <v>7.5</v>
      </c>
      <c r="N57" s="326">
        <v>-67.8</v>
      </c>
    </row>
    <row r="58" spans="1:14" x14ac:dyDescent="0.15">
      <c r="A58" s="250"/>
      <c r="B58" s="246"/>
      <c r="C58" s="246"/>
      <c r="D58" s="246"/>
      <c r="E58" s="246"/>
      <c r="F58" s="246"/>
      <c r="G58" s="327"/>
      <c r="H58" s="328" t="s">
        <v>511</v>
      </c>
      <c r="I58" s="329">
        <v>173397</v>
      </c>
      <c r="J58" s="330">
        <v>29325</v>
      </c>
      <c r="K58" s="331">
        <v>-19.899999999999999</v>
      </c>
      <c r="L58" s="332">
        <v>61552</v>
      </c>
      <c r="M58" s="333">
        <v>-10.1</v>
      </c>
      <c r="N58" s="334">
        <v>-9.8000000000000007</v>
      </c>
    </row>
    <row r="59" spans="1:14" x14ac:dyDescent="0.15">
      <c r="A59" s="250"/>
      <c r="B59" s="246"/>
      <c r="C59" s="246"/>
      <c r="D59" s="246"/>
      <c r="E59" s="246"/>
      <c r="F59" s="246"/>
      <c r="G59" s="312" t="s">
        <v>515</v>
      </c>
      <c r="H59" s="313"/>
      <c r="I59" s="321">
        <v>353052</v>
      </c>
      <c r="J59" s="322">
        <v>62765</v>
      </c>
      <c r="K59" s="323">
        <v>52.8</v>
      </c>
      <c r="L59" s="324">
        <v>138651</v>
      </c>
      <c r="M59" s="325">
        <v>7.8</v>
      </c>
      <c r="N59" s="326">
        <v>45</v>
      </c>
    </row>
    <row r="60" spans="1:14" x14ac:dyDescent="0.15">
      <c r="A60" s="250"/>
      <c r="B60" s="246"/>
      <c r="C60" s="246"/>
      <c r="D60" s="246"/>
      <c r="E60" s="246"/>
      <c r="F60" s="246"/>
      <c r="G60" s="327"/>
      <c r="H60" s="328" t="s">
        <v>511</v>
      </c>
      <c r="I60" s="335">
        <v>211271</v>
      </c>
      <c r="J60" s="330">
        <v>37559</v>
      </c>
      <c r="K60" s="331">
        <v>28.1</v>
      </c>
      <c r="L60" s="332">
        <v>71211</v>
      </c>
      <c r="M60" s="333">
        <v>15.7</v>
      </c>
      <c r="N60" s="334">
        <v>12.4</v>
      </c>
    </row>
    <row r="61" spans="1:14" x14ac:dyDescent="0.15">
      <c r="A61" s="250"/>
      <c r="B61" s="246"/>
      <c r="C61" s="246"/>
      <c r="D61" s="246"/>
      <c r="E61" s="246"/>
      <c r="F61" s="246"/>
      <c r="G61" s="312" t="s">
        <v>516</v>
      </c>
      <c r="H61" s="336"/>
      <c r="I61" s="337">
        <v>362299</v>
      </c>
      <c r="J61" s="338">
        <v>61385</v>
      </c>
      <c r="K61" s="339">
        <v>26.1</v>
      </c>
      <c r="L61" s="340">
        <v>120290</v>
      </c>
      <c r="M61" s="341">
        <v>8.9</v>
      </c>
      <c r="N61" s="326">
        <v>17.2</v>
      </c>
    </row>
    <row r="62" spans="1:14" x14ac:dyDescent="0.15">
      <c r="A62" s="250"/>
      <c r="B62" s="246"/>
      <c r="C62" s="246"/>
      <c r="D62" s="246"/>
      <c r="E62" s="246"/>
      <c r="F62" s="246"/>
      <c r="G62" s="327"/>
      <c r="H62" s="328" t="s">
        <v>511</v>
      </c>
      <c r="I62" s="329">
        <v>168216</v>
      </c>
      <c r="J62" s="330">
        <v>28664</v>
      </c>
      <c r="K62" s="331">
        <v>10.5</v>
      </c>
      <c r="L62" s="332">
        <v>62833</v>
      </c>
      <c r="M62" s="333">
        <v>6.7</v>
      </c>
      <c r="N62" s="334">
        <v>3.8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40.369999999999997</v>
      </c>
      <c r="G47" s="12">
        <v>43.96</v>
      </c>
      <c r="H47" s="12">
        <v>45.32</v>
      </c>
      <c r="I47" s="12">
        <v>48.43</v>
      </c>
      <c r="J47" s="13">
        <v>51.04</v>
      </c>
    </row>
    <row r="48" spans="2:10" ht="57.75" customHeight="1" x14ac:dyDescent="0.15">
      <c r="B48" s="14"/>
      <c r="C48" s="1174" t="s">
        <v>4</v>
      </c>
      <c r="D48" s="1174"/>
      <c r="E48" s="1175"/>
      <c r="F48" s="15">
        <v>2.2599999999999998</v>
      </c>
      <c r="G48" s="16">
        <v>2.77</v>
      </c>
      <c r="H48" s="16">
        <v>2.5499999999999998</v>
      </c>
      <c r="I48" s="16">
        <v>4.16</v>
      </c>
      <c r="J48" s="17">
        <v>3.87</v>
      </c>
    </row>
    <row r="49" spans="2:10" ht="57.75" customHeight="1" thickBot="1" x14ac:dyDescent="0.2">
      <c r="B49" s="18"/>
      <c r="C49" s="1176" t="s">
        <v>5</v>
      </c>
      <c r="D49" s="1176"/>
      <c r="E49" s="1177"/>
      <c r="F49" s="19">
        <v>6.07</v>
      </c>
      <c r="G49" s="20">
        <v>3.96</v>
      </c>
      <c r="H49" s="20" t="s">
        <v>523</v>
      </c>
      <c r="I49" s="20">
        <v>6.24</v>
      </c>
      <c r="J49" s="21">
        <v>1.67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524</v>
      </c>
      <c r="D34" s="1184"/>
      <c r="E34" s="1185"/>
      <c r="F34" s="32" t="s">
        <v>525</v>
      </c>
      <c r="G34" s="33" t="s">
        <v>526</v>
      </c>
      <c r="H34" s="33" t="s">
        <v>527</v>
      </c>
      <c r="I34" s="33" t="s">
        <v>528</v>
      </c>
      <c r="J34" s="34" t="s">
        <v>529</v>
      </c>
      <c r="K34" s="22"/>
      <c r="L34" s="22"/>
      <c r="M34" s="22"/>
      <c r="N34" s="22"/>
      <c r="O34" s="22"/>
      <c r="P34" s="22"/>
    </row>
    <row r="35" spans="1:16" ht="39" customHeight="1" x14ac:dyDescent="0.15">
      <c r="A35" s="22"/>
      <c r="B35" s="35"/>
      <c r="C35" s="1178" t="s">
        <v>530</v>
      </c>
      <c r="D35" s="1179"/>
      <c r="E35" s="1180"/>
      <c r="F35" s="36">
        <v>2.25</v>
      </c>
      <c r="G35" s="37">
        <v>2.77</v>
      </c>
      <c r="H35" s="37">
        <v>2.54</v>
      </c>
      <c r="I35" s="37">
        <v>4.1500000000000004</v>
      </c>
      <c r="J35" s="38">
        <v>3.86</v>
      </c>
      <c r="K35" s="22"/>
      <c r="L35" s="22"/>
      <c r="M35" s="22"/>
      <c r="N35" s="22"/>
      <c r="O35" s="22"/>
      <c r="P35" s="22"/>
    </row>
    <row r="36" spans="1:16" ht="39" customHeight="1" x14ac:dyDescent="0.15">
      <c r="A36" s="22"/>
      <c r="B36" s="35"/>
      <c r="C36" s="1178" t="s">
        <v>531</v>
      </c>
      <c r="D36" s="1179"/>
      <c r="E36" s="1180"/>
      <c r="F36" s="36">
        <v>0.98</v>
      </c>
      <c r="G36" s="37">
        <v>1.1100000000000001</v>
      </c>
      <c r="H36" s="37">
        <v>2.88</v>
      </c>
      <c r="I36" s="37">
        <v>2.73</v>
      </c>
      <c r="J36" s="38">
        <v>2.84</v>
      </c>
      <c r="K36" s="22"/>
      <c r="L36" s="22"/>
      <c r="M36" s="22"/>
      <c r="N36" s="22"/>
      <c r="O36" s="22"/>
      <c r="P36" s="22"/>
    </row>
    <row r="37" spans="1:16" ht="39" customHeight="1" x14ac:dyDescent="0.15">
      <c r="A37" s="22"/>
      <c r="B37" s="35"/>
      <c r="C37" s="1178" t="s">
        <v>532</v>
      </c>
      <c r="D37" s="1179"/>
      <c r="E37" s="1180"/>
      <c r="F37" s="36">
        <v>1.37</v>
      </c>
      <c r="G37" s="37">
        <v>1.56</v>
      </c>
      <c r="H37" s="37">
        <v>1.68</v>
      </c>
      <c r="I37" s="37">
        <v>1.99</v>
      </c>
      <c r="J37" s="38">
        <v>2.27</v>
      </c>
      <c r="K37" s="22"/>
      <c r="L37" s="22"/>
      <c r="M37" s="22"/>
      <c r="N37" s="22"/>
      <c r="O37" s="22"/>
      <c r="P37" s="22"/>
    </row>
    <row r="38" spans="1:16" ht="39" customHeight="1" x14ac:dyDescent="0.15">
      <c r="A38" s="22"/>
      <c r="B38" s="35"/>
      <c r="C38" s="1178" t="s">
        <v>533</v>
      </c>
      <c r="D38" s="1179"/>
      <c r="E38" s="1180"/>
      <c r="F38" s="36">
        <v>0.93</v>
      </c>
      <c r="G38" s="37">
        <v>0.99</v>
      </c>
      <c r="H38" s="37">
        <v>1.22</v>
      </c>
      <c r="I38" s="37">
        <v>1.47</v>
      </c>
      <c r="J38" s="38">
        <v>1.71</v>
      </c>
      <c r="K38" s="22"/>
      <c r="L38" s="22"/>
      <c r="M38" s="22"/>
      <c r="N38" s="22"/>
      <c r="O38" s="22"/>
      <c r="P38" s="22"/>
    </row>
    <row r="39" spans="1:16" ht="39" customHeight="1" x14ac:dyDescent="0.15">
      <c r="A39" s="22"/>
      <c r="B39" s="35"/>
      <c r="C39" s="1178" t="s">
        <v>534</v>
      </c>
      <c r="D39" s="1179"/>
      <c r="E39" s="1180"/>
      <c r="F39" s="36">
        <v>1.24</v>
      </c>
      <c r="G39" s="37">
        <v>0.64</v>
      </c>
      <c r="H39" s="37">
        <v>1.22</v>
      </c>
      <c r="I39" s="37">
        <v>0.73</v>
      </c>
      <c r="J39" s="38">
        <v>0.78</v>
      </c>
      <c r="K39" s="22"/>
      <c r="L39" s="22"/>
      <c r="M39" s="22"/>
      <c r="N39" s="22"/>
      <c r="O39" s="22"/>
      <c r="P39" s="22"/>
    </row>
    <row r="40" spans="1:16" ht="39" customHeight="1" x14ac:dyDescent="0.15">
      <c r="A40" s="22"/>
      <c r="B40" s="35"/>
      <c r="C40" s="1178" t="s">
        <v>535</v>
      </c>
      <c r="D40" s="1179"/>
      <c r="E40" s="1180"/>
      <c r="F40" s="36">
        <v>0.12</v>
      </c>
      <c r="G40" s="37">
        <v>0.17</v>
      </c>
      <c r="H40" s="37">
        <v>0.16</v>
      </c>
      <c r="I40" s="37">
        <v>0.16</v>
      </c>
      <c r="J40" s="38">
        <v>0.14000000000000001</v>
      </c>
      <c r="K40" s="22"/>
      <c r="L40" s="22"/>
      <c r="M40" s="22"/>
      <c r="N40" s="22"/>
      <c r="O40" s="22"/>
      <c r="P40" s="22"/>
    </row>
    <row r="41" spans="1:16" ht="39" customHeight="1" x14ac:dyDescent="0.15">
      <c r="A41" s="22"/>
      <c r="B41" s="35"/>
      <c r="C41" s="1178" t="s">
        <v>536</v>
      </c>
      <c r="D41" s="1179"/>
      <c r="E41" s="1180"/>
      <c r="F41" s="36">
        <v>0.01</v>
      </c>
      <c r="G41" s="37">
        <v>0</v>
      </c>
      <c r="H41" s="37">
        <v>0.03</v>
      </c>
      <c r="I41" s="37">
        <v>0.03</v>
      </c>
      <c r="J41" s="38">
        <v>0.02</v>
      </c>
      <c r="K41" s="22"/>
      <c r="L41" s="22"/>
      <c r="M41" s="22"/>
      <c r="N41" s="22"/>
      <c r="O41" s="22"/>
      <c r="P41" s="22"/>
    </row>
    <row r="42" spans="1:16" ht="39" customHeight="1" x14ac:dyDescent="0.15">
      <c r="A42" s="22"/>
      <c r="B42" s="39"/>
      <c r="C42" s="1178" t="s">
        <v>537</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538</v>
      </c>
      <c r="D43" s="1182"/>
      <c r="E43" s="1183"/>
      <c r="F43" s="41" t="s">
        <v>479</v>
      </c>
      <c r="G43" s="42" t="s">
        <v>479</v>
      </c>
      <c r="H43" s="42" t="s">
        <v>479</v>
      </c>
      <c r="I43" s="42" t="s">
        <v>479</v>
      </c>
      <c r="J43" s="43" t="s">
        <v>479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647</v>
      </c>
      <c r="L45" s="60">
        <v>609</v>
      </c>
      <c r="M45" s="60">
        <v>601</v>
      </c>
      <c r="N45" s="60">
        <v>590</v>
      </c>
      <c r="O45" s="61">
        <v>581</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14</v>
      </c>
      <c r="F48" s="1188"/>
      <c r="G48" s="1188"/>
      <c r="H48" s="1188"/>
      <c r="I48" s="1188"/>
      <c r="J48" s="1189"/>
      <c r="K48" s="63">
        <v>237</v>
      </c>
      <c r="L48" s="64">
        <v>223</v>
      </c>
      <c r="M48" s="64">
        <v>216</v>
      </c>
      <c r="N48" s="64">
        <v>216</v>
      </c>
      <c r="O48" s="65">
        <v>216</v>
      </c>
      <c r="P48" s="48"/>
      <c r="Q48" s="48"/>
      <c r="R48" s="48"/>
      <c r="S48" s="48"/>
      <c r="T48" s="48"/>
      <c r="U48" s="48"/>
    </row>
    <row r="49" spans="1:21" ht="30.75" customHeight="1" x14ac:dyDescent="0.15">
      <c r="A49" s="48"/>
      <c r="B49" s="1196"/>
      <c r="C49" s="1197"/>
      <c r="D49" s="62"/>
      <c r="E49" s="1188" t="s">
        <v>15</v>
      </c>
      <c r="F49" s="1188"/>
      <c r="G49" s="1188"/>
      <c r="H49" s="1188"/>
      <c r="I49" s="1188"/>
      <c r="J49" s="1189"/>
      <c r="K49" s="63">
        <v>29</v>
      </c>
      <c r="L49" s="64">
        <v>28</v>
      </c>
      <c r="M49" s="64">
        <v>28</v>
      </c>
      <c r="N49" s="64">
        <v>29</v>
      </c>
      <c r="O49" s="65">
        <v>29</v>
      </c>
      <c r="P49" s="48"/>
      <c r="Q49" s="48"/>
      <c r="R49" s="48"/>
      <c r="S49" s="48"/>
      <c r="T49" s="48"/>
      <c r="U49" s="48"/>
    </row>
    <row r="50" spans="1:21" ht="30.75" customHeight="1" x14ac:dyDescent="0.15">
      <c r="A50" s="48"/>
      <c r="B50" s="1196"/>
      <c r="C50" s="1197"/>
      <c r="D50" s="62"/>
      <c r="E50" s="1188" t="s">
        <v>16</v>
      </c>
      <c r="F50" s="1188"/>
      <c r="G50" s="1188"/>
      <c r="H50" s="1188"/>
      <c r="I50" s="1188"/>
      <c r="J50" s="1189"/>
      <c r="K50" s="63">
        <v>34</v>
      </c>
      <c r="L50" s="64">
        <v>34</v>
      </c>
      <c r="M50" s="64">
        <v>34</v>
      </c>
      <c r="N50" s="64">
        <v>22</v>
      </c>
      <c r="O50" s="65">
        <v>12</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527</v>
      </c>
      <c r="L52" s="64">
        <v>507</v>
      </c>
      <c r="M52" s="64">
        <v>496</v>
      </c>
      <c r="N52" s="64">
        <v>493</v>
      </c>
      <c r="O52" s="65">
        <v>487</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420</v>
      </c>
      <c r="L53" s="69">
        <v>387</v>
      </c>
      <c r="M53" s="69">
        <v>383</v>
      </c>
      <c r="N53" s="69">
        <v>364</v>
      </c>
      <c r="O53" s="70">
        <v>351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214" t="s">
        <v>23</v>
      </c>
      <c r="C41" s="1215"/>
      <c r="D41" s="81"/>
      <c r="E41" s="1216" t="s">
        <v>24</v>
      </c>
      <c r="F41" s="1216"/>
      <c r="G41" s="1216"/>
      <c r="H41" s="1217"/>
      <c r="I41" s="82">
        <v>5558</v>
      </c>
      <c r="J41" s="83">
        <v>5301</v>
      </c>
      <c r="K41" s="83">
        <v>5179</v>
      </c>
      <c r="L41" s="83">
        <v>4920</v>
      </c>
      <c r="M41" s="84">
        <v>4679</v>
      </c>
    </row>
    <row r="42" spans="2:13" ht="27.75" customHeight="1" x14ac:dyDescent="0.15">
      <c r="B42" s="1204"/>
      <c r="C42" s="1205"/>
      <c r="D42" s="85"/>
      <c r="E42" s="1208" t="s">
        <v>25</v>
      </c>
      <c r="F42" s="1208"/>
      <c r="G42" s="1208"/>
      <c r="H42" s="1209"/>
      <c r="I42" s="86">
        <v>116</v>
      </c>
      <c r="J42" s="87">
        <v>83</v>
      </c>
      <c r="K42" s="87">
        <v>50</v>
      </c>
      <c r="L42" s="87">
        <v>28</v>
      </c>
      <c r="M42" s="88">
        <v>17</v>
      </c>
    </row>
    <row r="43" spans="2:13" ht="27.75" customHeight="1" x14ac:dyDescent="0.15">
      <c r="B43" s="1204"/>
      <c r="C43" s="1205"/>
      <c r="D43" s="85"/>
      <c r="E43" s="1208" t="s">
        <v>26</v>
      </c>
      <c r="F43" s="1208"/>
      <c r="G43" s="1208"/>
      <c r="H43" s="1209"/>
      <c r="I43" s="86">
        <v>1663</v>
      </c>
      <c r="J43" s="87">
        <v>1659</v>
      </c>
      <c r="K43" s="87">
        <v>1584</v>
      </c>
      <c r="L43" s="87">
        <v>1499</v>
      </c>
      <c r="M43" s="88">
        <v>1319</v>
      </c>
    </row>
    <row r="44" spans="2:13" ht="27.75" customHeight="1" x14ac:dyDescent="0.15">
      <c r="B44" s="1204"/>
      <c r="C44" s="1205"/>
      <c r="D44" s="85"/>
      <c r="E44" s="1208" t="s">
        <v>27</v>
      </c>
      <c r="F44" s="1208"/>
      <c r="G44" s="1208"/>
      <c r="H44" s="1209"/>
      <c r="I44" s="86">
        <v>130</v>
      </c>
      <c r="J44" s="87">
        <v>104</v>
      </c>
      <c r="K44" s="87">
        <v>76</v>
      </c>
      <c r="L44" s="87">
        <v>49</v>
      </c>
      <c r="M44" s="88">
        <v>20</v>
      </c>
    </row>
    <row r="45" spans="2:13" ht="27.75" customHeight="1" x14ac:dyDescent="0.15">
      <c r="B45" s="1204"/>
      <c r="C45" s="1205"/>
      <c r="D45" s="85"/>
      <c r="E45" s="1208" t="s">
        <v>28</v>
      </c>
      <c r="F45" s="1208"/>
      <c r="G45" s="1208"/>
      <c r="H45" s="1209"/>
      <c r="I45" s="86">
        <v>1185</v>
      </c>
      <c r="J45" s="87">
        <v>1117</v>
      </c>
      <c r="K45" s="87">
        <v>967</v>
      </c>
      <c r="L45" s="87">
        <v>949</v>
      </c>
      <c r="M45" s="88">
        <v>927</v>
      </c>
    </row>
    <row r="46" spans="2:13" ht="27.75" customHeight="1" x14ac:dyDescent="0.15">
      <c r="B46" s="1204"/>
      <c r="C46" s="1205"/>
      <c r="D46" s="89"/>
      <c r="E46" s="1208" t="s">
        <v>29</v>
      </c>
      <c r="F46" s="1208"/>
      <c r="G46" s="1208"/>
      <c r="H46" s="1209"/>
      <c r="I46" s="86" t="s">
        <v>479</v>
      </c>
      <c r="J46" s="87" t="s">
        <v>479</v>
      </c>
      <c r="K46" s="87" t="s">
        <v>479</v>
      </c>
      <c r="L46" s="87" t="s">
        <v>479</v>
      </c>
      <c r="M46" s="88" t="s">
        <v>479</v>
      </c>
    </row>
    <row r="47" spans="2:13" ht="27.75" customHeight="1" x14ac:dyDescent="0.15">
      <c r="B47" s="1204"/>
      <c r="C47" s="1205"/>
      <c r="D47" s="90"/>
      <c r="E47" s="1218" t="s">
        <v>30</v>
      </c>
      <c r="F47" s="1219"/>
      <c r="G47" s="1219"/>
      <c r="H47" s="1220"/>
      <c r="I47" s="86" t="s">
        <v>479</v>
      </c>
      <c r="J47" s="87" t="s">
        <v>479</v>
      </c>
      <c r="K47" s="87" t="s">
        <v>479</v>
      </c>
      <c r="L47" s="87" t="s">
        <v>479</v>
      </c>
      <c r="M47" s="88" t="s">
        <v>479</v>
      </c>
    </row>
    <row r="48" spans="2:13" ht="27.75" customHeight="1" x14ac:dyDescent="0.15">
      <c r="B48" s="1204"/>
      <c r="C48" s="1205"/>
      <c r="D48" s="85"/>
      <c r="E48" s="1208" t="s">
        <v>31</v>
      </c>
      <c r="F48" s="1208"/>
      <c r="G48" s="1208"/>
      <c r="H48" s="1209"/>
      <c r="I48" s="86" t="s">
        <v>479</v>
      </c>
      <c r="J48" s="87" t="s">
        <v>479</v>
      </c>
      <c r="K48" s="87" t="s">
        <v>479</v>
      </c>
      <c r="L48" s="87" t="s">
        <v>479</v>
      </c>
      <c r="M48" s="88" t="s">
        <v>479</v>
      </c>
    </row>
    <row r="49" spans="2:13" ht="27.75" customHeight="1" x14ac:dyDescent="0.15">
      <c r="B49" s="1206"/>
      <c r="C49" s="1207"/>
      <c r="D49" s="85"/>
      <c r="E49" s="1208" t="s">
        <v>32</v>
      </c>
      <c r="F49" s="1208"/>
      <c r="G49" s="1208"/>
      <c r="H49" s="1209"/>
      <c r="I49" s="86" t="s">
        <v>479</v>
      </c>
      <c r="J49" s="87" t="s">
        <v>479</v>
      </c>
      <c r="K49" s="87" t="s">
        <v>479</v>
      </c>
      <c r="L49" s="87" t="s">
        <v>479</v>
      </c>
      <c r="M49" s="88" t="s">
        <v>479</v>
      </c>
    </row>
    <row r="50" spans="2:13" ht="27.75" customHeight="1" x14ac:dyDescent="0.15">
      <c r="B50" s="1202" t="s">
        <v>33</v>
      </c>
      <c r="C50" s="1203"/>
      <c r="D50" s="91"/>
      <c r="E50" s="1208" t="s">
        <v>34</v>
      </c>
      <c r="F50" s="1208"/>
      <c r="G50" s="1208"/>
      <c r="H50" s="1209"/>
      <c r="I50" s="86">
        <v>1793</v>
      </c>
      <c r="J50" s="87">
        <v>1854</v>
      </c>
      <c r="K50" s="87">
        <v>1837</v>
      </c>
      <c r="L50" s="87">
        <v>2057</v>
      </c>
      <c r="M50" s="88">
        <v>2124</v>
      </c>
    </row>
    <row r="51" spans="2:13" ht="27.75" customHeight="1" x14ac:dyDescent="0.15">
      <c r="B51" s="1204"/>
      <c r="C51" s="1205"/>
      <c r="D51" s="85"/>
      <c r="E51" s="1208" t="s">
        <v>35</v>
      </c>
      <c r="F51" s="1208"/>
      <c r="G51" s="1208"/>
      <c r="H51" s="1209"/>
      <c r="I51" s="86">
        <v>429</v>
      </c>
      <c r="J51" s="87">
        <v>405</v>
      </c>
      <c r="K51" s="87">
        <v>367</v>
      </c>
      <c r="L51" s="87">
        <v>335</v>
      </c>
      <c r="M51" s="88">
        <v>298</v>
      </c>
    </row>
    <row r="52" spans="2:13" ht="27.75" customHeight="1" x14ac:dyDescent="0.15">
      <c r="B52" s="1206"/>
      <c r="C52" s="1207"/>
      <c r="D52" s="85"/>
      <c r="E52" s="1208" t="s">
        <v>36</v>
      </c>
      <c r="F52" s="1208"/>
      <c r="G52" s="1208"/>
      <c r="H52" s="1209"/>
      <c r="I52" s="86">
        <v>4035</v>
      </c>
      <c r="J52" s="87">
        <v>3852</v>
      </c>
      <c r="K52" s="87">
        <v>3673</v>
      </c>
      <c r="L52" s="87">
        <v>3590</v>
      </c>
      <c r="M52" s="88">
        <v>3379</v>
      </c>
    </row>
    <row r="53" spans="2:13" ht="27.75" customHeight="1" thickBot="1" x14ac:dyDescent="0.2">
      <c r="B53" s="1210" t="s">
        <v>20</v>
      </c>
      <c r="C53" s="1211"/>
      <c r="D53" s="92"/>
      <c r="E53" s="1212" t="s">
        <v>37</v>
      </c>
      <c r="F53" s="1212"/>
      <c r="G53" s="1212"/>
      <c r="H53" s="1213"/>
      <c r="I53" s="93">
        <v>2395</v>
      </c>
      <c r="J53" s="94">
        <v>2154</v>
      </c>
      <c r="K53" s="94">
        <v>1981</v>
      </c>
      <c r="L53" s="94">
        <v>1462</v>
      </c>
      <c r="M53" s="95">
        <v>1161</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552</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552</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551</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548</v>
      </c>
      <c r="I42" s="354"/>
      <c r="J42" s="354"/>
      <c r="K42" s="354"/>
      <c r="L42" s="246"/>
      <c r="M42" s="246"/>
      <c r="N42" s="246"/>
      <c r="O42" s="246"/>
    </row>
    <row r="43" spans="2:17" ht="13.5" x14ac:dyDescent="0.15">
      <c r="B43" s="250"/>
      <c r="C43" s="246"/>
      <c r="D43" s="246"/>
      <c r="E43" s="246"/>
      <c r="F43" s="246"/>
      <c r="G43" s="1221" t="s">
        <v>554</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65"/>
      <c r="I48" s="365"/>
      <c r="J48" s="365"/>
    </row>
    <row r="49" spans="1:17" ht="13.5" x14ac:dyDescent="0.15">
      <c r="B49" s="250"/>
      <c r="C49" s="246"/>
      <c r="D49" s="246"/>
      <c r="E49" s="246"/>
      <c r="F49" s="246"/>
      <c r="G49" s="245" t="s">
        <v>550</v>
      </c>
    </row>
    <row r="50" spans="1:17" ht="13.5" x14ac:dyDescent="0.15">
      <c r="B50" s="250"/>
      <c r="C50" s="246"/>
      <c r="D50" s="246"/>
      <c r="E50" s="246"/>
      <c r="F50" s="246"/>
      <c r="G50" s="1230"/>
      <c r="H50" s="1231"/>
      <c r="I50" s="1231"/>
      <c r="J50" s="1232"/>
      <c r="K50" s="347" t="s">
        <v>518</v>
      </c>
      <c r="L50" s="347" t="s">
        <v>519</v>
      </c>
      <c r="M50" s="347" t="s">
        <v>520</v>
      </c>
      <c r="N50" s="347" t="s">
        <v>521</v>
      </c>
      <c r="O50" s="347" t="s">
        <v>522</v>
      </c>
    </row>
    <row r="51" spans="1:17" ht="13.5" x14ac:dyDescent="0.15">
      <c r="B51" s="250"/>
      <c r="C51" s="246"/>
      <c r="D51" s="246"/>
      <c r="E51" s="246"/>
      <c r="F51" s="246"/>
      <c r="G51" s="1233" t="s">
        <v>546</v>
      </c>
      <c r="H51" s="1234"/>
      <c r="I51" s="1239" t="s">
        <v>544</v>
      </c>
      <c r="J51" s="1239"/>
      <c r="K51" s="1241"/>
      <c r="L51" s="1241"/>
      <c r="M51" s="1241"/>
      <c r="N51" s="1242">
        <v>52.2</v>
      </c>
      <c r="O51" s="1242">
        <v>41.9</v>
      </c>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555</v>
      </c>
      <c r="J53" s="1243"/>
      <c r="K53" s="1253"/>
      <c r="L53" s="1253"/>
      <c r="M53" s="1253"/>
      <c r="N53" s="1250">
        <v>52.9</v>
      </c>
      <c r="O53" s="1250">
        <v>54.6</v>
      </c>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545</v>
      </c>
      <c r="H55" s="1245"/>
      <c r="I55" s="1243" t="s">
        <v>544</v>
      </c>
      <c r="J55" s="1243"/>
      <c r="K55" s="1241"/>
      <c r="L55" s="1241"/>
      <c r="M55" s="1241"/>
      <c r="N55" s="1242">
        <v>0.8</v>
      </c>
      <c r="O55" s="1242">
        <v>0</v>
      </c>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2" t="s">
        <v>555</v>
      </c>
      <c r="J57" s="1252"/>
      <c r="K57" s="1253"/>
      <c r="L57" s="1253"/>
      <c r="M57" s="1253"/>
      <c r="N57" s="1250">
        <v>56.2</v>
      </c>
      <c r="O57" s="1250">
        <v>54.8</v>
      </c>
      <c r="P57" s="363"/>
      <c r="Q57" s="358"/>
    </row>
    <row r="58" spans="1:17" s="357" customFormat="1" ht="13.5" x14ac:dyDescent="0.15">
      <c r="A58" s="245"/>
      <c r="B58" s="358"/>
      <c r="C58" s="354"/>
      <c r="D58" s="354"/>
      <c r="E58" s="354"/>
      <c r="F58" s="354"/>
      <c r="G58" s="1248"/>
      <c r="H58" s="1249"/>
      <c r="I58" s="1252"/>
      <c r="J58" s="1252"/>
      <c r="K58" s="1251"/>
      <c r="L58" s="1251"/>
      <c r="M58" s="1251"/>
      <c r="N58" s="1251"/>
      <c r="O58" s="1251"/>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549</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548</v>
      </c>
      <c r="I64" s="354"/>
      <c r="J64" s="354"/>
      <c r="K64" s="354"/>
      <c r="L64" s="246"/>
      <c r="M64" s="246"/>
      <c r="N64" s="246"/>
      <c r="O64" s="246"/>
    </row>
    <row r="65" spans="2:30" ht="13.5" x14ac:dyDescent="0.15">
      <c r="B65" s="250"/>
      <c r="C65" s="246"/>
      <c r="D65" s="246"/>
      <c r="E65" s="246"/>
      <c r="F65" s="246"/>
      <c r="G65" s="1221" t="s">
        <v>553</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547</v>
      </c>
      <c r="I71" s="351"/>
      <c r="J71" s="350"/>
      <c r="K71" s="350"/>
      <c r="L71" s="349"/>
      <c r="M71" s="350"/>
      <c r="N71" s="349"/>
      <c r="O71" s="348"/>
    </row>
    <row r="72" spans="2:30" ht="13.5" x14ac:dyDescent="0.15">
      <c r="B72" s="250"/>
      <c r="C72" s="246"/>
      <c r="D72" s="246"/>
      <c r="E72" s="246"/>
      <c r="F72" s="246"/>
      <c r="G72" s="1230"/>
      <c r="H72" s="1231"/>
      <c r="I72" s="1231"/>
      <c r="J72" s="1232"/>
      <c r="K72" s="347" t="s">
        <v>518</v>
      </c>
      <c r="L72" s="347" t="s">
        <v>519</v>
      </c>
      <c r="M72" s="347" t="s">
        <v>520</v>
      </c>
      <c r="N72" s="347" t="s">
        <v>521</v>
      </c>
      <c r="O72" s="347" t="s">
        <v>522</v>
      </c>
    </row>
    <row r="73" spans="2:30" ht="13.5" x14ac:dyDescent="0.15">
      <c r="B73" s="250"/>
      <c r="C73" s="246"/>
      <c r="D73" s="246"/>
      <c r="E73" s="246"/>
      <c r="F73" s="246"/>
      <c r="G73" s="1233" t="s">
        <v>546</v>
      </c>
      <c r="H73" s="1234"/>
      <c r="I73" s="1239" t="s">
        <v>544</v>
      </c>
      <c r="J73" s="1239"/>
      <c r="K73" s="1254">
        <v>86</v>
      </c>
      <c r="L73" s="1254">
        <v>77.099999999999994</v>
      </c>
      <c r="M73" s="1242">
        <v>73.599999999999994</v>
      </c>
      <c r="N73" s="1242">
        <v>52.2</v>
      </c>
      <c r="O73" s="1242">
        <v>41.9</v>
      </c>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543</v>
      </c>
      <c r="J75" s="1243"/>
      <c r="K75" s="1250">
        <v>15.3</v>
      </c>
      <c r="L75" s="1250">
        <v>15.1</v>
      </c>
      <c r="M75" s="1250">
        <v>14.3</v>
      </c>
      <c r="N75" s="1250">
        <v>13.6</v>
      </c>
      <c r="O75" s="1250">
        <v>13.2</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545</v>
      </c>
      <c r="H77" s="1245"/>
      <c r="I77" s="1243" t="s">
        <v>544</v>
      </c>
      <c r="J77" s="1243"/>
      <c r="K77" s="1254">
        <v>28.4</v>
      </c>
      <c r="L77" s="1254">
        <v>20.5</v>
      </c>
      <c r="M77" s="1242">
        <v>17.899999999999999</v>
      </c>
      <c r="N77" s="1242">
        <v>0.8</v>
      </c>
      <c r="O77" s="1242">
        <v>0</v>
      </c>
      <c r="R77" s="245">
        <v>12.3</v>
      </c>
      <c r="T77" s="245">
        <v>11.1</v>
      </c>
    </row>
    <row r="78" spans="2:30" ht="13.5" x14ac:dyDescent="0.15">
      <c r="B78" s="250"/>
      <c r="C78" s="246"/>
      <c r="D78" s="246"/>
      <c r="E78" s="246"/>
      <c r="F78" s="246"/>
      <c r="G78" s="1246"/>
      <c r="H78" s="1247"/>
      <c r="I78" s="1243"/>
      <c r="J78" s="1243"/>
      <c r="K78" s="1254"/>
      <c r="L78" s="1254"/>
      <c r="M78" s="1242"/>
      <c r="N78" s="1242"/>
      <c r="O78" s="1242"/>
    </row>
    <row r="79" spans="2:30" ht="13.5" x14ac:dyDescent="0.15">
      <c r="B79" s="250"/>
      <c r="C79" s="246"/>
      <c r="D79" s="246"/>
      <c r="E79" s="246"/>
      <c r="F79" s="246"/>
      <c r="G79" s="1246"/>
      <c r="H79" s="1247"/>
      <c r="I79" s="1255" t="s">
        <v>543</v>
      </c>
      <c r="J79" s="1252"/>
      <c r="K79" s="1256">
        <v>11.4</v>
      </c>
      <c r="L79" s="1256">
        <v>10.5</v>
      </c>
      <c r="M79" s="1256">
        <v>9.5</v>
      </c>
      <c r="N79" s="1256">
        <v>8.1</v>
      </c>
      <c r="O79" s="1256">
        <v>7.3</v>
      </c>
      <c r="V79" s="245">
        <v>53.5</v>
      </c>
      <c r="X79" s="245">
        <v>48.2</v>
      </c>
      <c r="Z79" s="245">
        <v>34.200000000000003</v>
      </c>
      <c r="AB79" s="245">
        <v>30.3</v>
      </c>
      <c r="AD79" s="245">
        <v>28.9</v>
      </c>
    </row>
    <row r="80" spans="2:30" ht="13.5" x14ac:dyDescent="0.15">
      <c r="B80" s="250"/>
      <c r="C80" s="246"/>
      <c r="D80" s="246"/>
      <c r="E80" s="246"/>
      <c r="F80" s="246"/>
      <c r="G80" s="1248"/>
      <c r="H80" s="1249"/>
      <c r="I80" s="1252"/>
      <c r="J80" s="1252"/>
      <c r="K80" s="1256"/>
      <c r="L80" s="1256"/>
      <c r="M80" s="1256"/>
      <c r="N80" s="1256"/>
      <c r="O80" s="1256"/>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517</v>
      </c>
      <c r="G2" s="113"/>
      <c r="H2" s="114"/>
    </row>
    <row r="3" spans="1:8" x14ac:dyDescent="0.15">
      <c r="A3" s="110" t="s">
        <v>510</v>
      </c>
      <c r="B3" s="115"/>
      <c r="C3" s="116"/>
      <c r="D3" s="117">
        <v>30967</v>
      </c>
      <c r="E3" s="118"/>
      <c r="F3" s="119">
        <v>94828</v>
      </c>
      <c r="G3" s="120"/>
      <c r="H3" s="121"/>
    </row>
    <row r="4" spans="1:8" x14ac:dyDescent="0.15">
      <c r="A4" s="122"/>
      <c r="B4" s="123"/>
      <c r="C4" s="124"/>
      <c r="D4" s="125">
        <v>21129</v>
      </c>
      <c r="E4" s="126"/>
      <c r="F4" s="127">
        <v>55133</v>
      </c>
      <c r="G4" s="128"/>
      <c r="H4" s="129"/>
    </row>
    <row r="5" spans="1:8" x14ac:dyDescent="0.15">
      <c r="A5" s="110" t="s">
        <v>512</v>
      </c>
      <c r="B5" s="115"/>
      <c r="C5" s="116"/>
      <c r="D5" s="117">
        <v>68501</v>
      </c>
      <c r="E5" s="118"/>
      <c r="F5" s="119">
        <v>119674</v>
      </c>
      <c r="G5" s="120"/>
      <c r="H5" s="121"/>
    </row>
    <row r="6" spans="1:8" x14ac:dyDescent="0.15">
      <c r="A6" s="122"/>
      <c r="B6" s="123"/>
      <c r="C6" s="124"/>
      <c r="D6" s="125">
        <v>18677</v>
      </c>
      <c r="E6" s="126"/>
      <c r="F6" s="127">
        <v>57803</v>
      </c>
      <c r="G6" s="128"/>
      <c r="H6" s="129"/>
    </row>
    <row r="7" spans="1:8" x14ac:dyDescent="0.15">
      <c r="A7" s="110" t="s">
        <v>513</v>
      </c>
      <c r="B7" s="115"/>
      <c r="C7" s="116"/>
      <c r="D7" s="117">
        <v>103603</v>
      </c>
      <c r="E7" s="118"/>
      <c r="F7" s="119">
        <v>119685</v>
      </c>
      <c r="G7" s="120"/>
      <c r="H7" s="121"/>
    </row>
    <row r="8" spans="1:8" x14ac:dyDescent="0.15">
      <c r="A8" s="122"/>
      <c r="B8" s="123"/>
      <c r="C8" s="124"/>
      <c r="D8" s="125">
        <v>36630</v>
      </c>
      <c r="E8" s="126"/>
      <c r="F8" s="127">
        <v>68464</v>
      </c>
      <c r="G8" s="128"/>
      <c r="H8" s="129"/>
    </row>
    <row r="9" spans="1:8" x14ac:dyDescent="0.15">
      <c r="A9" s="110" t="s">
        <v>514</v>
      </c>
      <c r="B9" s="115"/>
      <c r="C9" s="116"/>
      <c r="D9" s="117">
        <v>41089</v>
      </c>
      <c r="E9" s="118"/>
      <c r="F9" s="119">
        <v>128611</v>
      </c>
      <c r="G9" s="120"/>
      <c r="H9" s="121"/>
    </row>
    <row r="10" spans="1:8" x14ac:dyDescent="0.15">
      <c r="A10" s="122"/>
      <c r="B10" s="123"/>
      <c r="C10" s="124"/>
      <c r="D10" s="125">
        <v>29325</v>
      </c>
      <c r="E10" s="126"/>
      <c r="F10" s="127">
        <v>61552</v>
      </c>
      <c r="G10" s="128"/>
      <c r="H10" s="129"/>
    </row>
    <row r="11" spans="1:8" x14ac:dyDescent="0.15">
      <c r="A11" s="110" t="s">
        <v>515</v>
      </c>
      <c r="B11" s="115"/>
      <c r="C11" s="116"/>
      <c r="D11" s="117">
        <v>62765</v>
      </c>
      <c r="E11" s="118"/>
      <c r="F11" s="119">
        <v>138651</v>
      </c>
      <c r="G11" s="120"/>
      <c r="H11" s="121"/>
    </row>
    <row r="12" spans="1:8" x14ac:dyDescent="0.15">
      <c r="A12" s="122"/>
      <c r="B12" s="123"/>
      <c r="C12" s="130"/>
      <c r="D12" s="125">
        <v>37559</v>
      </c>
      <c r="E12" s="126"/>
      <c r="F12" s="127">
        <v>71211</v>
      </c>
      <c r="G12" s="128"/>
      <c r="H12" s="129"/>
    </row>
    <row r="13" spans="1:8" x14ac:dyDescent="0.15">
      <c r="A13" s="110"/>
      <c r="B13" s="115"/>
      <c r="C13" s="131"/>
      <c r="D13" s="132">
        <v>61385</v>
      </c>
      <c r="E13" s="133"/>
      <c r="F13" s="134">
        <v>120290</v>
      </c>
      <c r="G13" s="135"/>
      <c r="H13" s="121"/>
    </row>
    <row r="14" spans="1:8" x14ac:dyDescent="0.15">
      <c r="A14" s="122"/>
      <c r="B14" s="123"/>
      <c r="C14" s="124"/>
      <c r="D14" s="125">
        <v>28664</v>
      </c>
      <c r="E14" s="126"/>
      <c r="F14" s="127">
        <v>62833</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2.2599999999999998</v>
      </c>
      <c r="C19" s="136">
        <f>ROUND(VALUE(SUBSTITUTE(実質収支比率等に係る経年分析!G$48,"▲","-")),2)</f>
        <v>2.77</v>
      </c>
      <c r="D19" s="136">
        <f>ROUND(VALUE(SUBSTITUTE(実質収支比率等に係る経年分析!H$48,"▲","-")),2)</f>
        <v>2.5499999999999998</v>
      </c>
      <c r="E19" s="136">
        <f>ROUND(VALUE(SUBSTITUTE(実質収支比率等に係る経年分析!I$48,"▲","-")),2)</f>
        <v>4.16</v>
      </c>
      <c r="F19" s="136">
        <f>ROUND(VALUE(SUBSTITUTE(実質収支比率等に係る経年分析!J$48,"▲","-")),2)</f>
        <v>3.87</v>
      </c>
    </row>
    <row r="20" spans="1:11" x14ac:dyDescent="0.15">
      <c r="A20" s="136" t="s">
        <v>42</v>
      </c>
      <c r="B20" s="136">
        <f>ROUND(VALUE(SUBSTITUTE(実質収支比率等に係る経年分析!F$47,"▲","-")),2)</f>
        <v>40.369999999999997</v>
      </c>
      <c r="C20" s="136">
        <f>ROUND(VALUE(SUBSTITUTE(実質収支比率等に係る経年分析!G$47,"▲","-")),2)</f>
        <v>43.96</v>
      </c>
      <c r="D20" s="136">
        <f>ROUND(VALUE(SUBSTITUTE(実質収支比率等に係る経年分析!H$47,"▲","-")),2)</f>
        <v>45.32</v>
      </c>
      <c r="E20" s="136">
        <f>ROUND(VALUE(SUBSTITUTE(実質収支比率等に係る経年分析!I$47,"▲","-")),2)</f>
        <v>48.43</v>
      </c>
      <c r="F20" s="136">
        <f>ROUND(VALUE(SUBSTITUTE(実質収支比率等に係る経年分析!J$47,"▲","-")),2)</f>
        <v>51.04</v>
      </c>
    </row>
    <row r="21" spans="1:11" x14ac:dyDescent="0.15">
      <c r="A21" s="136" t="s">
        <v>43</v>
      </c>
      <c r="B21" s="136">
        <f>IF(ISNUMBER(VALUE(SUBSTITUTE(実質収支比率等に係る経年分析!F$49,"▲","-"))),ROUND(VALUE(SUBSTITUTE(実質収支比率等に係る経年分析!F$49,"▲","-")),2),NA())</f>
        <v>6.07</v>
      </c>
      <c r="C21" s="136">
        <f>IF(ISNUMBER(VALUE(SUBSTITUTE(実質収支比率等に係る経年分析!G$49,"▲","-"))),ROUND(VALUE(SUBSTITUTE(実質収支比率等に係る経年分析!G$49,"▲","-")),2),NA())</f>
        <v>3.96</v>
      </c>
      <c r="D21" s="136">
        <f>IF(ISNUMBER(VALUE(SUBSTITUTE(実質収支比率等に係る経年分析!H$49,"▲","-"))),ROUND(VALUE(SUBSTITUTE(実質収支比率等に係る経年分析!H$49,"▲","-")),2),NA())</f>
        <v>-0.45</v>
      </c>
      <c r="E21" s="136">
        <f>IF(ISNUMBER(VALUE(SUBSTITUTE(実質収支比率等に係る経年分析!I$49,"▲","-"))),ROUND(VALUE(SUBSTITUTE(実質収支比率等に係る経年分析!I$49,"▲","-")),2),NA())</f>
        <v>6.24</v>
      </c>
      <c r="F21" s="136">
        <f>IF(ISNUMBER(VALUE(SUBSTITUTE(実質収支比率等に係る経年分析!J$49,"▲","-"))),ROUND(VALUE(SUBSTITUTE(実質収支比率等に係る経年分析!J$49,"▲","-")),2),NA())</f>
        <v>1.67</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0.14000000000000001</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1.24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1.22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0.78</v>
      </c>
    </row>
    <row r="32" spans="1:11" x14ac:dyDescent="0.15">
      <c r="A32" s="137" t="str">
        <f>IF(連結実質赤字比率に係る赤字・黒字の構成分析!C$38="",NA(),連結実質赤字比率に係る赤字・黒字の構成分析!C$38)</f>
        <v>ガス事業会計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0.93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1.71</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1.56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2.27</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1.1100000000000001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2.73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4.1500000000000004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3.86</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1.18</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2.5499999999999998</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3.57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2.93</v>
      </c>
      <c r="K36" s="137" t="e">
        <f>IF(ROUND(VALUE(SUBSTITUTE(連結実質赤字比率に係る赤字・黒字の構成分析!J$34,"▲", "-")), 2) &gt;= 0, ABS(ROUND(VALUE(SUBSTITUTE(連結実質赤字比率に係る赤字・黒字の構成分析!J$34,"▲", "-")), 2)), NA())</f>
        <v>#N/A</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527</v>
      </c>
      <c r="E42" s="138"/>
      <c r="F42" s="138"/>
      <c r="G42" s="138">
        <f>'実質公債費比率（分子）の構造'!L$52</f>
        <v>507</v>
      </c>
      <c r="H42" s="138"/>
      <c r="I42" s="138"/>
      <c r="J42" s="138">
        <f>'実質公債費比率（分子）の構造'!M$52</f>
        <v>496</v>
      </c>
      <c r="K42" s="138"/>
      <c r="L42" s="138"/>
      <c r="M42" s="138">
        <f>'実質公債費比率（分子）の構造'!N$52</f>
        <v>493</v>
      </c>
      <c r="N42" s="138"/>
      <c r="O42" s="138"/>
      <c r="P42" s="138">
        <f>'実質公債費比率（分子）の構造'!O$52</f>
        <v>487</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34</v>
      </c>
      <c r="C44" s="138"/>
      <c r="D44" s="138"/>
      <c r="E44" s="138">
        <f>'実質公債費比率（分子）の構造'!L$50</f>
        <v>34</v>
      </c>
      <c r="F44" s="138"/>
      <c r="G44" s="138"/>
      <c r="H44" s="138">
        <f>'実質公債費比率（分子）の構造'!M$50</f>
        <v>34</v>
      </c>
      <c r="I44" s="138"/>
      <c r="J44" s="138"/>
      <c r="K44" s="138">
        <f>'実質公債費比率（分子）の構造'!N$50</f>
        <v>22</v>
      </c>
      <c r="L44" s="138"/>
      <c r="M44" s="138"/>
      <c r="N44" s="138">
        <f>'実質公債費比率（分子）の構造'!O$50</f>
        <v>12</v>
      </c>
      <c r="O44" s="138"/>
      <c r="P44" s="138"/>
    </row>
    <row r="45" spans="1:16" x14ac:dyDescent="0.15">
      <c r="A45" s="138" t="s">
        <v>53</v>
      </c>
      <c r="B45" s="138">
        <f>'実質公債費比率（分子）の構造'!K$49</f>
        <v>29</v>
      </c>
      <c r="C45" s="138"/>
      <c r="D45" s="138"/>
      <c r="E45" s="138">
        <f>'実質公債費比率（分子）の構造'!L$49</f>
        <v>28</v>
      </c>
      <c r="F45" s="138"/>
      <c r="G45" s="138"/>
      <c r="H45" s="138">
        <f>'実質公債費比率（分子）の構造'!M$49</f>
        <v>28</v>
      </c>
      <c r="I45" s="138"/>
      <c r="J45" s="138"/>
      <c r="K45" s="138">
        <f>'実質公債費比率（分子）の構造'!N$49</f>
        <v>29</v>
      </c>
      <c r="L45" s="138"/>
      <c r="M45" s="138"/>
      <c r="N45" s="138">
        <f>'実質公債費比率（分子）の構造'!O$49</f>
        <v>29</v>
      </c>
      <c r="O45" s="138"/>
      <c r="P45" s="138"/>
    </row>
    <row r="46" spans="1:16" x14ac:dyDescent="0.15">
      <c r="A46" s="138" t="s">
        <v>54</v>
      </c>
      <c r="B46" s="138">
        <f>'実質公債費比率（分子）の構造'!K$48</f>
        <v>237</v>
      </c>
      <c r="C46" s="138"/>
      <c r="D46" s="138"/>
      <c r="E46" s="138">
        <f>'実質公債費比率（分子）の構造'!L$48</f>
        <v>223</v>
      </c>
      <c r="F46" s="138"/>
      <c r="G46" s="138"/>
      <c r="H46" s="138">
        <f>'実質公債費比率（分子）の構造'!M$48</f>
        <v>216</v>
      </c>
      <c r="I46" s="138"/>
      <c r="J46" s="138"/>
      <c r="K46" s="138">
        <f>'実質公債費比率（分子）の構造'!N$48</f>
        <v>216</v>
      </c>
      <c r="L46" s="138"/>
      <c r="M46" s="138"/>
      <c r="N46" s="138">
        <f>'実質公債費比率（分子）の構造'!O$48</f>
        <v>216</v>
      </c>
      <c r="O46" s="138"/>
      <c r="P46" s="138"/>
    </row>
    <row r="47" spans="1:16" x14ac:dyDescent="0.15">
      <c r="A47" s="138" t="s">
        <v>13</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55</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56</v>
      </c>
      <c r="B49" s="138">
        <f>'実質公債費比率（分子）の構造'!K$45</f>
        <v>647</v>
      </c>
      <c r="C49" s="138"/>
      <c r="D49" s="138"/>
      <c r="E49" s="138">
        <f>'実質公債費比率（分子）の構造'!L$45</f>
        <v>609</v>
      </c>
      <c r="F49" s="138"/>
      <c r="G49" s="138"/>
      <c r="H49" s="138">
        <f>'実質公債費比率（分子）の構造'!M$45</f>
        <v>601</v>
      </c>
      <c r="I49" s="138"/>
      <c r="J49" s="138"/>
      <c r="K49" s="138">
        <f>'実質公債費比率（分子）の構造'!N$45</f>
        <v>590</v>
      </c>
      <c r="L49" s="138"/>
      <c r="M49" s="138"/>
      <c r="N49" s="138">
        <f>'実質公債費比率（分子）の構造'!O$45</f>
        <v>581</v>
      </c>
      <c r="O49" s="138"/>
      <c r="P49" s="138"/>
    </row>
    <row r="50" spans="1:16" x14ac:dyDescent="0.15">
      <c r="A50" s="138" t="s">
        <v>57</v>
      </c>
      <c r="B50" s="138" t="e">
        <f>NA()</f>
        <v>#N/A</v>
      </c>
      <c r="C50" s="138">
        <f>IF(ISNUMBER('実質公債費比率（分子）の構造'!K$53),'実質公債費比率（分子）の構造'!K$53,NA())</f>
        <v>420</v>
      </c>
      <c r="D50" s="138" t="e">
        <f>NA()</f>
        <v>#N/A</v>
      </c>
      <c r="E50" s="138" t="e">
        <f>NA()</f>
        <v>#N/A</v>
      </c>
      <c r="F50" s="138">
        <f>IF(ISNUMBER('実質公債費比率（分子）の構造'!L$53),'実質公債費比率（分子）の構造'!L$53,NA())</f>
        <v>387</v>
      </c>
      <c r="G50" s="138" t="e">
        <f>NA()</f>
        <v>#N/A</v>
      </c>
      <c r="H50" s="138" t="e">
        <f>NA()</f>
        <v>#N/A</v>
      </c>
      <c r="I50" s="138">
        <f>IF(ISNUMBER('実質公債費比率（分子）の構造'!M$53),'実質公債費比率（分子）の構造'!M$53,NA())</f>
        <v>383</v>
      </c>
      <c r="J50" s="138" t="e">
        <f>NA()</f>
        <v>#N/A</v>
      </c>
      <c r="K50" s="138" t="e">
        <f>NA()</f>
        <v>#N/A</v>
      </c>
      <c r="L50" s="138">
        <f>IF(ISNUMBER('実質公債費比率（分子）の構造'!N$53),'実質公債費比率（分子）の構造'!N$53,NA())</f>
        <v>364</v>
      </c>
      <c r="M50" s="138" t="e">
        <f>NA()</f>
        <v>#N/A</v>
      </c>
      <c r="N50" s="138" t="e">
        <f>NA()</f>
        <v>#N/A</v>
      </c>
      <c r="O50" s="138">
        <f>IF(ISNUMBER('実質公債費比率（分子）の構造'!O$53),'実質公債費比率（分子）の構造'!O$53,NA())</f>
        <v>351</v>
      </c>
      <c r="P50" s="138" t="e">
        <f>NA()</f>
        <v>#N/A</v>
      </c>
    </row>
    <row r="53" spans="1:16" x14ac:dyDescent="0.15">
      <c r="A53" s="106" t="s">
        <v>58</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59</v>
      </c>
      <c r="C55" s="137"/>
      <c r="D55" s="137" t="s">
        <v>60</v>
      </c>
      <c r="E55" s="137" t="s">
        <v>59</v>
      </c>
      <c r="F55" s="137"/>
      <c r="G55" s="137" t="s">
        <v>60</v>
      </c>
      <c r="H55" s="137" t="s">
        <v>59</v>
      </c>
      <c r="I55" s="137"/>
      <c r="J55" s="137" t="s">
        <v>60</v>
      </c>
      <c r="K55" s="137" t="s">
        <v>59</v>
      </c>
      <c r="L55" s="137"/>
      <c r="M55" s="137" t="s">
        <v>60</v>
      </c>
      <c r="N55" s="137" t="s">
        <v>59</v>
      </c>
      <c r="O55" s="137"/>
      <c r="P55" s="137" t="s">
        <v>60</v>
      </c>
    </row>
    <row r="56" spans="1:16" x14ac:dyDescent="0.15">
      <c r="A56" s="137" t="s">
        <v>36</v>
      </c>
      <c r="B56" s="137"/>
      <c r="C56" s="137"/>
      <c r="D56" s="137">
        <f>'将来負担比率（分子）の構造'!I$52</f>
        <v>4035</v>
      </c>
      <c r="E56" s="137"/>
      <c r="F56" s="137"/>
      <c r="G56" s="137">
        <f>'将来負担比率（分子）の構造'!J$52</f>
        <v>3852</v>
      </c>
      <c r="H56" s="137"/>
      <c r="I56" s="137"/>
      <c r="J56" s="137">
        <f>'将来負担比率（分子）の構造'!K$52</f>
        <v>3673</v>
      </c>
      <c r="K56" s="137"/>
      <c r="L56" s="137"/>
      <c r="M56" s="137">
        <f>'将来負担比率（分子）の構造'!L$52</f>
        <v>3590</v>
      </c>
      <c r="N56" s="137"/>
      <c r="O56" s="137"/>
      <c r="P56" s="137">
        <f>'将来負担比率（分子）の構造'!M$52</f>
        <v>3379</v>
      </c>
    </row>
    <row r="57" spans="1:16" x14ac:dyDescent="0.15">
      <c r="A57" s="137" t="s">
        <v>35</v>
      </c>
      <c r="B57" s="137"/>
      <c r="C57" s="137"/>
      <c r="D57" s="137">
        <f>'将来負担比率（分子）の構造'!I$51</f>
        <v>429</v>
      </c>
      <c r="E57" s="137"/>
      <c r="F57" s="137"/>
      <c r="G57" s="137">
        <f>'将来負担比率（分子）の構造'!J$51</f>
        <v>405</v>
      </c>
      <c r="H57" s="137"/>
      <c r="I57" s="137"/>
      <c r="J57" s="137">
        <f>'将来負担比率（分子）の構造'!K$51</f>
        <v>367</v>
      </c>
      <c r="K57" s="137"/>
      <c r="L57" s="137"/>
      <c r="M57" s="137">
        <f>'将来負担比率（分子）の構造'!L$51</f>
        <v>335</v>
      </c>
      <c r="N57" s="137"/>
      <c r="O57" s="137"/>
      <c r="P57" s="137">
        <f>'将来負担比率（分子）の構造'!M$51</f>
        <v>298</v>
      </c>
    </row>
    <row r="58" spans="1:16" x14ac:dyDescent="0.15">
      <c r="A58" s="137" t="s">
        <v>34</v>
      </c>
      <c r="B58" s="137"/>
      <c r="C58" s="137"/>
      <c r="D58" s="137">
        <f>'将来負担比率（分子）の構造'!I$50</f>
        <v>1793</v>
      </c>
      <c r="E58" s="137"/>
      <c r="F58" s="137"/>
      <c r="G58" s="137">
        <f>'将来負担比率（分子）の構造'!J$50</f>
        <v>1854</v>
      </c>
      <c r="H58" s="137"/>
      <c r="I58" s="137"/>
      <c r="J58" s="137">
        <f>'将来負担比率（分子）の構造'!K$50</f>
        <v>1837</v>
      </c>
      <c r="K58" s="137"/>
      <c r="L58" s="137"/>
      <c r="M58" s="137">
        <f>'将来負担比率（分子）の構造'!L$50</f>
        <v>2057</v>
      </c>
      <c r="N58" s="137"/>
      <c r="O58" s="137"/>
      <c r="P58" s="137">
        <f>'将来負担比率（分子）の構造'!M$50</f>
        <v>2124</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1185</v>
      </c>
      <c r="C62" s="137"/>
      <c r="D62" s="137"/>
      <c r="E62" s="137">
        <f>'将来負担比率（分子）の構造'!J$45</f>
        <v>1117</v>
      </c>
      <c r="F62" s="137"/>
      <c r="G62" s="137"/>
      <c r="H62" s="137">
        <f>'将来負担比率（分子）の構造'!K$45</f>
        <v>967</v>
      </c>
      <c r="I62" s="137"/>
      <c r="J62" s="137"/>
      <c r="K62" s="137">
        <f>'将来負担比率（分子）の構造'!L$45</f>
        <v>949</v>
      </c>
      <c r="L62" s="137"/>
      <c r="M62" s="137"/>
      <c r="N62" s="137">
        <f>'将来負担比率（分子）の構造'!M$45</f>
        <v>927</v>
      </c>
      <c r="O62" s="137"/>
      <c r="P62" s="137"/>
    </row>
    <row r="63" spans="1:16" x14ac:dyDescent="0.15">
      <c r="A63" s="137" t="s">
        <v>27</v>
      </c>
      <c r="B63" s="137">
        <f>'将来負担比率（分子）の構造'!I$44</f>
        <v>130</v>
      </c>
      <c r="C63" s="137"/>
      <c r="D63" s="137"/>
      <c r="E63" s="137">
        <f>'将来負担比率（分子）の構造'!J$44</f>
        <v>104</v>
      </c>
      <c r="F63" s="137"/>
      <c r="G63" s="137"/>
      <c r="H63" s="137">
        <f>'将来負担比率（分子）の構造'!K$44</f>
        <v>76</v>
      </c>
      <c r="I63" s="137"/>
      <c r="J63" s="137"/>
      <c r="K63" s="137">
        <f>'将来負担比率（分子）の構造'!L$44</f>
        <v>49</v>
      </c>
      <c r="L63" s="137"/>
      <c r="M63" s="137"/>
      <c r="N63" s="137">
        <f>'将来負担比率（分子）の構造'!M$44</f>
        <v>20</v>
      </c>
      <c r="O63" s="137"/>
      <c r="P63" s="137"/>
    </row>
    <row r="64" spans="1:16" x14ac:dyDescent="0.15">
      <c r="A64" s="137" t="s">
        <v>26</v>
      </c>
      <c r="B64" s="137">
        <f>'将来負担比率（分子）の構造'!I$43</f>
        <v>1663</v>
      </c>
      <c r="C64" s="137"/>
      <c r="D64" s="137"/>
      <c r="E64" s="137">
        <f>'将来負担比率（分子）の構造'!J$43</f>
        <v>1659</v>
      </c>
      <c r="F64" s="137"/>
      <c r="G64" s="137"/>
      <c r="H64" s="137">
        <f>'将来負担比率（分子）の構造'!K$43</f>
        <v>1584</v>
      </c>
      <c r="I64" s="137"/>
      <c r="J64" s="137"/>
      <c r="K64" s="137">
        <f>'将来負担比率（分子）の構造'!L$43</f>
        <v>1499</v>
      </c>
      <c r="L64" s="137"/>
      <c r="M64" s="137"/>
      <c r="N64" s="137">
        <f>'将来負担比率（分子）の構造'!M$43</f>
        <v>1319</v>
      </c>
      <c r="O64" s="137"/>
      <c r="P64" s="137"/>
    </row>
    <row r="65" spans="1:16" x14ac:dyDescent="0.15">
      <c r="A65" s="137" t="s">
        <v>25</v>
      </c>
      <c r="B65" s="137">
        <f>'将来負担比率（分子）の構造'!I$42</f>
        <v>116</v>
      </c>
      <c r="C65" s="137"/>
      <c r="D65" s="137"/>
      <c r="E65" s="137">
        <f>'将来負担比率（分子）の構造'!J$42</f>
        <v>83</v>
      </c>
      <c r="F65" s="137"/>
      <c r="G65" s="137"/>
      <c r="H65" s="137">
        <f>'将来負担比率（分子）の構造'!K$42</f>
        <v>50</v>
      </c>
      <c r="I65" s="137"/>
      <c r="J65" s="137"/>
      <c r="K65" s="137">
        <f>'将来負担比率（分子）の構造'!L$42</f>
        <v>28</v>
      </c>
      <c r="L65" s="137"/>
      <c r="M65" s="137"/>
      <c r="N65" s="137">
        <f>'将来負担比率（分子）の構造'!M$42</f>
        <v>17</v>
      </c>
      <c r="O65" s="137"/>
      <c r="P65" s="137"/>
    </row>
    <row r="66" spans="1:16" x14ac:dyDescent="0.15">
      <c r="A66" s="137" t="s">
        <v>24</v>
      </c>
      <c r="B66" s="137">
        <f>'将来負担比率（分子）の構造'!I$41</f>
        <v>5558</v>
      </c>
      <c r="C66" s="137"/>
      <c r="D66" s="137"/>
      <c r="E66" s="137">
        <f>'将来負担比率（分子）の構造'!J$41</f>
        <v>5301</v>
      </c>
      <c r="F66" s="137"/>
      <c r="G66" s="137"/>
      <c r="H66" s="137">
        <f>'将来負担比率（分子）の構造'!K$41</f>
        <v>5179</v>
      </c>
      <c r="I66" s="137"/>
      <c r="J66" s="137"/>
      <c r="K66" s="137">
        <f>'将来負担比率（分子）の構造'!L$41</f>
        <v>4920</v>
      </c>
      <c r="L66" s="137"/>
      <c r="M66" s="137"/>
      <c r="N66" s="137">
        <f>'将来負担比率（分子）の構造'!M$41</f>
        <v>4679</v>
      </c>
      <c r="O66" s="137"/>
      <c r="P66" s="137"/>
    </row>
    <row r="67" spans="1:16" x14ac:dyDescent="0.15">
      <c r="A67" s="137" t="s">
        <v>61</v>
      </c>
      <c r="B67" s="137" t="e">
        <f>NA()</f>
        <v>#N/A</v>
      </c>
      <c r="C67" s="137">
        <f>IF(ISNUMBER('将来負担比率（分子）の構造'!I$53), IF('将来負担比率（分子）の構造'!I$53 &lt; 0, 0, '将来負担比率（分子）の構造'!I$53), NA())</f>
        <v>2395</v>
      </c>
      <c r="D67" s="137" t="e">
        <f>NA()</f>
        <v>#N/A</v>
      </c>
      <c r="E67" s="137" t="e">
        <f>NA()</f>
        <v>#N/A</v>
      </c>
      <c r="F67" s="137">
        <f>IF(ISNUMBER('将来負担比率（分子）の構造'!J$53), IF('将来負担比率（分子）の構造'!J$53 &lt; 0, 0, '将来負担比率（分子）の構造'!J$53), NA())</f>
        <v>2154</v>
      </c>
      <c r="G67" s="137" t="e">
        <f>NA()</f>
        <v>#N/A</v>
      </c>
      <c r="H67" s="137" t="e">
        <f>NA()</f>
        <v>#N/A</v>
      </c>
      <c r="I67" s="137">
        <f>IF(ISNUMBER('将来負担比率（分子）の構造'!K$53), IF('将来負担比率（分子）の構造'!K$53 &lt; 0, 0, '将来負担比率（分子）の構造'!K$53), NA())</f>
        <v>1981</v>
      </c>
      <c r="J67" s="137" t="e">
        <f>NA()</f>
        <v>#N/A</v>
      </c>
      <c r="K67" s="137" t="e">
        <f>NA()</f>
        <v>#N/A</v>
      </c>
      <c r="L67" s="137">
        <f>IF(ISNUMBER('将来負担比率（分子）の構造'!L$53), IF('将来負担比率（分子）の構造'!L$53 &lt; 0, 0, '将来負担比率（分子）の構造'!L$53), NA())</f>
        <v>1462</v>
      </c>
      <c r="M67" s="137" t="e">
        <f>NA()</f>
        <v>#N/A</v>
      </c>
      <c r="N67" s="137" t="e">
        <f>NA()</f>
        <v>#N/A</v>
      </c>
      <c r="O67" s="137">
        <f>IF(ISNUMBER('将来負担比率（分子）の構造'!M$53), IF('将来負担比率（分子）の構造'!M$53 &lt; 0, 0, '将来負担比率（分子）の構造'!M$53), NA())</f>
        <v>1161</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2018-10-22T08:00:41Z</cp:lastPrinted>
  <dcterms:created xsi:type="dcterms:W3CDTF">2018-01-24T03:14:18Z</dcterms:created>
  <dcterms:modified xsi:type="dcterms:W3CDTF">2018-10-22T08:01:09Z</dcterms:modified>
  <cp:category/>
</cp:coreProperties>
</file>